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Zinzin\article en cours\Moula Quercy\Moula Patho\Aprés reviewer\MG aprés reviewer pour Silvana\Revue par Jeff\Revue par Jeff couleur bleu retirée\Resoumis le 25 Octobre\"/>
    </mc:Choice>
  </mc:AlternateContent>
  <bookViews>
    <workbookView xWindow="0" yWindow="0" windowWidth="20085" windowHeight="7650"/>
  </bookViews>
  <sheets>
    <sheet name="Sheet 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3" i="1" l="1"/>
  <c r="BG53" i="1"/>
  <c r="BB53" i="1"/>
  <c r="AW53" i="1"/>
  <c r="AR53" i="1"/>
  <c r="AM53" i="1"/>
  <c r="AH53" i="1"/>
  <c r="AC53" i="1"/>
  <c r="X53" i="1"/>
  <c r="S53" i="1"/>
  <c r="N53" i="1"/>
  <c r="I53" i="1"/>
  <c r="C53" i="1"/>
  <c r="BN32" i="1"/>
  <c r="BM32" i="1"/>
  <c r="BI32" i="1"/>
  <c r="BH32" i="1"/>
  <c r="BD32" i="1"/>
  <c r="BC32" i="1"/>
  <c r="BE32" i="1" s="1"/>
  <c r="AY32" i="1"/>
  <c r="AX32" i="1"/>
  <c r="AT32" i="1"/>
  <c r="AS32" i="1"/>
  <c r="AO32" i="1"/>
  <c r="AP32" i="1" s="1"/>
  <c r="AN32" i="1"/>
  <c r="AJ32" i="1"/>
  <c r="AI32" i="1"/>
  <c r="AE32" i="1"/>
  <c r="AD32" i="1"/>
  <c r="Z32" i="1"/>
  <c r="Y32" i="1"/>
  <c r="AA32" i="1" s="1"/>
  <c r="V32" i="1"/>
  <c r="U32" i="1"/>
  <c r="T32" i="1"/>
  <c r="P32" i="1"/>
  <c r="O32" i="1"/>
  <c r="Q32" i="1" s="1"/>
  <c r="K32" i="1"/>
  <c r="J32" i="1"/>
  <c r="E32" i="1"/>
  <c r="D32" i="1"/>
  <c r="BN31" i="1"/>
  <c r="BM31" i="1"/>
  <c r="BI31" i="1"/>
  <c r="BH31" i="1"/>
  <c r="BD31" i="1"/>
  <c r="BC31" i="1"/>
  <c r="AY31" i="1"/>
  <c r="AX31" i="1"/>
  <c r="AT31" i="1"/>
  <c r="AS31" i="1"/>
  <c r="AO31" i="1"/>
  <c r="AN31" i="1"/>
  <c r="AP31" i="1" s="1"/>
  <c r="AJ31" i="1"/>
  <c r="AI31" i="1"/>
  <c r="AE31" i="1"/>
  <c r="AD31" i="1"/>
  <c r="Z31" i="1"/>
  <c r="AA31" i="1" s="1"/>
  <c r="Y31" i="1"/>
  <c r="U31" i="1"/>
  <c r="T31" i="1"/>
  <c r="P31" i="1"/>
  <c r="O31" i="1"/>
  <c r="K31" i="1"/>
  <c r="J31" i="1"/>
  <c r="L31" i="1" s="1"/>
  <c r="E31" i="1"/>
  <c r="D31" i="1"/>
  <c r="F31" i="1" s="1"/>
  <c r="BN30" i="1"/>
  <c r="BM30" i="1"/>
  <c r="BI30" i="1"/>
  <c r="BH30" i="1"/>
  <c r="BJ30" i="1" s="1"/>
  <c r="BD30" i="1"/>
  <c r="BC30" i="1"/>
  <c r="AY30" i="1"/>
  <c r="AX30" i="1"/>
  <c r="AT30" i="1"/>
  <c r="AS30" i="1"/>
  <c r="AO30" i="1"/>
  <c r="AN30" i="1"/>
  <c r="AP30" i="1" s="1"/>
  <c r="AJ30" i="1"/>
  <c r="AK30" i="1" s="1"/>
  <c r="AI30" i="1"/>
  <c r="AE30" i="1"/>
  <c r="AD30" i="1"/>
  <c r="Z30" i="1"/>
  <c r="Y30" i="1"/>
  <c r="U30" i="1"/>
  <c r="T30" i="1"/>
  <c r="P30" i="1"/>
  <c r="O30" i="1"/>
  <c r="K30" i="1"/>
  <c r="J30" i="1"/>
  <c r="E30" i="1"/>
  <c r="D30" i="1"/>
  <c r="BN29" i="1"/>
  <c r="BM29" i="1"/>
  <c r="BI29" i="1"/>
  <c r="BH29" i="1"/>
  <c r="BD29" i="1"/>
  <c r="BC29" i="1"/>
  <c r="BE29" i="1" s="1"/>
  <c r="AY29" i="1"/>
  <c r="AX29" i="1"/>
  <c r="AT29" i="1"/>
  <c r="AS29" i="1"/>
  <c r="AU29" i="1" s="1"/>
  <c r="AO29" i="1"/>
  <c r="AN29" i="1"/>
  <c r="AJ29" i="1"/>
  <c r="AI29" i="1"/>
  <c r="AE29" i="1"/>
  <c r="AF29" i="1" s="1"/>
  <c r="AD29" i="1"/>
  <c r="Z29" i="1"/>
  <c r="Y29" i="1"/>
  <c r="AA29" i="1" s="1"/>
  <c r="U29" i="1"/>
  <c r="T29" i="1"/>
  <c r="V29" i="1" s="1"/>
  <c r="P29" i="1"/>
  <c r="Q29" i="1" s="1"/>
  <c r="O29" i="1"/>
  <c r="K29" i="1"/>
  <c r="J29" i="1"/>
  <c r="L29" i="1" s="1"/>
  <c r="E29" i="1"/>
  <c r="D29" i="1"/>
  <c r="BN28" i="1"/>
  <c r="BM28" i="1"/>
  <c r="BI28" i="1"/>
  <c r="BJ28" i="1" s="1"/>
  <c r="BH28" i="1"/>
  <c r="BD28" i="1"/>
  <c r="BC28" i="1"/>
  <c r="AY28" i="1"/>
  <c r="AX28" i="1"/>
  <c r="AT28" i="1"/>
  <c r="AS28" i="1"/>
  <c r="AU28" i="1" s="1"/>
  <c r="AO28" i="1"/>
  <c r="AN28" i="1"/>
  <c r="AJ28" i="1"/>
  <c r="AI28" i="1"/>
  <c r="AK28" i="1" s="1"/>
  <c r="AE28" i="1"/>
  <c r="AD28" i="1"/>
  <c r="Z28" i="1"/>
  <c r="Y28" i="1"/>
  <c r="U28" i="1"/>
  <c r="T28" i="1"/>
  <c r="P28" i="1"/>
  <c r="O28" i="1"/>
  <c r="Q28" i="1" s="1"/>
  <c r="K28" i="1"/>
  <c r="J28" i="1"/>
  <c r="E28" i="1"/>
  <c r="D28" i="1"/>
  <c r="F28" i="1" s="1"/>
  <c r="BN27" i="1"/>
  <c r="BM27" i="1"/>
  <c r="BI27" i="1"/>
  <c r="BH27" i="1"/>
  <c r="BD27" i="1"/>
  <c r="BC27" i="1"/>
  <c r="AY27" i="1"/>
  <c r="AX27" i="1"/>
  <c r="AT27" i="1"/>
  <c r="AS27" i="1"/>
  <c r="AO27" i="1"/>
  <c r="AP27" i="1" s="1"/>
  <c r="AN27" i="1"/>
  <c r="AJ27" i="1"/>
  <c r="AI27" i="1"/>
  <c r="AE27" i="1"/>
  <c r="AD27" i="1"/>
  <c r="Z27" i="1"/>
  <c r="Y27" i="1"/>
  <c r="AA27" i="1" s="1"/>
  <c r="U27" i="1"/>
  <c r="T27" i="1"/>
  <c r="P27" i="1"/>
  <c r="O27" i="1"/>
  <c r="Q27" i="1" s="1"/>
  <c r="K27" i="1"/>
  <c r="J27" i="1"/>
  <c r="E27" i="1"/>
  <c r="D27" i="1"/>
  <c r="BN26" i="1"/>
  <c r="BM26" i="1"/>
  <c r="BI26" i="1"/>
  <c r="BH26" i="1"/>
  <c r="BJ26" i="1" s="1"/>
  <c r="BD26" i="1"/>
  <c r="BE26" i="1" s="1"/>
  <c r="BC26" i="1"/>
  <c r="AY26" i="1"/>
  <c r="AX26" i="1"/>
  <c r="AZ26" i="1" s="1"/>
  <c r="AT26" i="1"/>
  <c r="AS26" i="1"/>
  <c r="AO26" i="1"/>
  <c r="AN26" i="1"/>
  <c r="AP26" i="1" s="1"/>
  <c r="AJ26" i="1"/>
  <c r="AI26" i="1"/>
  <c r="AE26" i="1"/>
  <c r="AD26" i="1"/>
  <c r="Z26" i="1"/>
  <c r="Y26" i="1"/>
  <c r="U26" i="1"/>
  <c r="T26" i="1"/>
  <c r="P26" i="1"/>
  <c r="O26" i="1"/>
  <c r="K26" i="1"/>
  <c r="J26" i="1"/>
  <c r="E26" i="1"/>
  <c r="D26" i="1"/>
  <c r="BN25" i="1"/>
  <c r="BM25" i="1"/>
  <c r="BI25" i="1"/>
  <c r="BJ25" i="1" s="1"/>
  <c r="BH25" i="1"/>
  <c r="BD25" i="1"/>
  <c r="BC25" i="1"/>
  <c r="AY25" i="1"/>
  <c r="AZ25" i="1" s="1"/>
  <c r="AX25" i="1"/>
  <c r="AT25" i="1"/>
  <c r="AS25" i="1"/>
  <c r="AO25" i="1"/>
  <c r="AN25" i="1"/>
  <c r="AJ25" i="1"/>
  <c r="AI25" i="1"/>
  <c r="AE25" i="1"/>
  <c r="AD25" i="1"/>
  <c r="Z25" i="1"/>
  <c r="Y25" i="1"/>
  <c r="U25" i="1"/>
  <c r="T25" i="1"/>
  <c r="P25" i="1"/>
  <c r="O25" i="1"/>
  <c r="K25" i="1"/>
  <c r="L25" i="1" s="1"/>
  <c r="J25" i="1"/>
  <c r="E25" i="1"/>
  <c r="D25" i="1"/>
  <c r="BN24" i="1"/>
  <c r="BM24" i="1"/>
  <c r="BO24" i="1" s="1"/>
  <c r="BI24" i="1"/>
  <c r="BH24" i="1"/>
  <c r="BD24" i="1"/>
  <c r="BC24" i="1"/>
  <c r="AY24" i="1"/>
  <c r="AX24" i="1"/>
  <c r="AT24" i="1"/>
  <c r="AS24" i="1"/>
  <c r="AO24" i="1"/>
  <c r="AN24" i="1"/>
  <c r="AJ24" i="1"/>
  <c r="AI24" i="1"/>
  <c r="AE24" i="1"/>
  <c r="AD24" i="1"/>
  <c r="Z24" i="1"/>
  <c r="Y24" i="1"/>
  <c r="AA24" i="1" s="1"/>
  <c r="V24" i="1"/>
  <c r="U24" i="1"/>
  <c r="T24" i="1"/>
  <c r="P24" i="1"/>
  <c r="O24" i="1"/>
  <c r="Q24" i="1" s="1"/>
  <c r="K24" i="1"/>
  <c r="J24" i="1"/>
  <c r="E24" i="1"/>
  <c r="D24" i="1"/>
  <c r="F24" i="1" s="1"/>
  <c r="BN23" i="1"/>
  <c r="BO23" i="1" s="1"/>
  <c r="BM23" i="1"/>
  <c r="BI23" i="1"/>
  <c r="BH23" i="1"/>
  <c r="BD23" i="1"/>
  <c r="BC23" i="1"/>
  <c r="AY23" i="1"/>
  <c r="AX23" i="1"/>
  <c r="AT23" i="1"/>
  <c r="AS23" i="1"/>
  <c r="AO23" i="1"/>
  <c r="AN23" i="1"/>
  <c r="AJ23" i="1"/>
  <c r="AI23" i="1"/>
  <c r="AE23" i="1"/>
  <c r="AD23" i="1"/>
  <c r="Z23" i="1"/>
  <c r="AA23" i="1" s="1"/>
  <c r="Y23" i="1"/>
  <c r="U23" i="1"/>
  <c r="T23" i="1"/>
  <c r="P23" i="1"/>
  <c r="O23" i="1"/>
  <c r="K23" i="1"/>
  <c r="L23" i="1" s="1"/>
  <c r="J23" i="1"/>
  <c r="E23" i="1"/>
  <c r="D23" i="1"/>
  <c r="BN22" i="1"/>
  <c r="BM22" i="1"/>
  <c r="BI22" i="1"/>
  <c r="BH22" i="1"/>
  <c r="BD22" i="1"/>
  <c r="BC22" i="1"/>
  <c r="AY22" i="1"/>
  <c r="AX22" i="1"/>
  <c r="AT22" i="1"/>
  <c r="AU22" i="1" s="1"/>
  <c r="AS22" i="1"/>
  <c r="AO22" i="1"/>
  <c r="AN22" i="1"/>
  <c r="AJ22" i="1"/>
  <c r="AI22" i="1"/>
  <c r="AE22" i="1"/>
  <c r="AD22" i="1"/>
  <c r="AF22" i="1" s="1"/>
  <c r="Z22" i="1"/>
  <c r="Y22" i="1"/>
  <c r="U22" i="1"/>
  <c r="T22" i="1"/>
  <c r="V22" i="1" s="1"/>
  <c r="P22" i="1"/>
  <c r="O22" i="1"/>
  <c r="K22" i="1"/>
  <c r="J22" i="1"/>
  <c r="E22" i="1"/>
  <c r="F22" i="1" s="1"/>
  <c r="D22" i="1"/>
  <c r="BN21" i="1"/>
  <c r="BM21" i="1"/>
  <c r="BO21" i="1" s="1"/>
  <c r="BJ21" i="1"/>
  <c r="BI21" i="1"/>
  <c r="BH21" i="1"/>
  <c r="BD21" i="1"/>
  <c r="BE21" i="1" s="1"/>
  <c r="BC21" i="1"/>
  <c r="AY21" i="1"/>
  <c r="AX21" i="1"/>
  <c r="AZ21" i="1" s="1"/>
  <c r="AT21" i="1"/>
  <c r="AS21" i="1"/>
  <c r="AO21" i="1"/>
  <c r="AN21" i="1"/>
  <c r="AP21" i="1" s="1"/>
  <c r="AJ21" i="1"/>
  <c r="AK21" i="1" s="1"/>
  <c r="AI21" i="1"/>
  <c r="AE21" i="1"/>
  <c r="AD21" i="1"/>
  <c r="Z21" i="1"/>
  <c r="Y21" i="1"/>
  <c r="U21" i="1"/>
  <c r="T21" i="1"/>
  <c r="V21" i="1" s="1"/>
  <c r="P21" i="1"/>
  <c r="O21" i="1"/>
  <c r="K21" i="1"/>
  <c r="J21" i="1"/>
  <c r="E21" i="1"/>
  <c r="D21" i="1"/>
  <c r="BN20" i="1"/>
  <c r="BM20" i="1"/>
  <c r="BI20" i="1"/>
  <c r="BJ20" i="1" s="1"/>
  <c r="BH20" i="1"/>
  <c r="BD20" i="1"/>
  <c r="BC20" i="1"/>
  <c r="AY20" i="1"/>
  <c r="AX20" i="1"/>
  <c r="AT20" i="1"/>
  <c r="AS20" i="1"/>
  <c r="AU20" i="1" s="1"/>
  <c r="AO20" i="1"/>
  <c r="AP20" i="1" s="1"/>
  <c r="AN20" i="1"/>
  <c r="AJ20" i="1"/>
  <c r="AI20" i="1"/>
  <c r="AE20" i="1"/>
  <c r="AD20" i="1"/>
  <c r="Z20" i="1"/>
  <c r="Y20" i="1"/>
  <c r="U20" i="1"/>
  <c r="V20" i="1" s="1"/>
  <c r="T20" i="1"/>
  <c r="P20" i="1"/>
  <c r="O20" i="1"/>
  <c r="K20" i="1"/>
  <c r="J20" i="1"/>
  <c r="E20" i="1"/>
  <c r="D20" i="1"/>
  <c r="F20" i="1" s="1"/>
  <c r="BN19" i="1"/>
  <c r="BM19" i="1"/>
  <c r="BI19" i="1"/>
  <c r="BH19" i="1"/>
  <c r="BD19" i="1"/>
  <c r="BC19" i="1"/>
  <c r="AY19" i="1"/>
  <c r="AX19" i="1"/>
  <c r="AT19" i="1"/>
  <c r="AS19" i="1"/>
  <c r="AO19" i="1"/>
  <c r="AN19" i="1"/>
  <c r="AJ19" i="1"/>
  <c r="AI19" i="1"/>
  <c r="AE19" i="1"/>
  <c r="AD19" i="1"/>
  <c r="AF19" i="1" s="1"/>
  <c r="Z19" i="1"/>
  <c r="Y19" i="1"/>
  <c r="AA19" i="1" s="1"/>
  <c r="U19" i="1"/>
  <c r="T19" i="1"/>
  <c r="P19" i="1"/>
  <c r="O19" i="1"/>
  <c r="K19" i="1"/>
  <c r="J19" i="1"/>
  <c r="E19" i="1"/>
  <c r="D19" i="1"/>
  <c r="BN18" i="1"/>
  <c r="BM18" i="1"/>
  <c r="BI18" i="1"/>
  <c r="BH18" i="1"/>
  <c r="BD18" i="1"/>
  <c r="BE18" i="1" s="1"/>
  <c r="BC18" i="1"/>
  <c r="AY18" i="1"/>
  <c r="AX18" i="1"/>
  <c r="AT18" i="1"/>
  <c r="AS18" i="1"/>
  <c r="AO18" i="1"/>
  <c r="AN18" i="1"/>
  <c r="AJ18" i="1"/>
  <c r="AI18" i="1"/>
  <c r="AE18" i="1"/>
  <c r="AD18" i="1"/>
  <c r="Z18" i="1"/>
  <c r="AA18" i="1" s="1"/>
  <c r="Y18" i="1"/>
  <c r="U18" i="1"/>
  <c r="T18" i="1"/>
  <c r="Q18" i="1"/>
  <c r="P18" i="1"/>
  <c r="O18" i="1"/>
  <c r="K18" i="1"/>
  <c r="J18" i="1"/>
  <c r="E18" i="1"/>
  <c r="D18" i="1"/>
  <c r="BN17" i="1"/>
  <c r="BM17" i="1"/>
  <c r="BI17" i="1"/>
  <c r="BH17" i="1"/>
  <c r="BD17" i="1"/>
  <c r="BC17" i="1"/>
  <c r="AY17" i="1"/>
  <c r="AZ17" i="1" s="1"/>
  <c r="AX17" i="1"/>
  <c r="AT17" i="1"/>
  <c r="AS17" i="1"/>
  <c r="AO17" i="1"/>
  <c r="AN17" i="1"/>
  <c r="AJ17" i="1"/>
  <c r="AI17" i="1"/>
  <c r="AK17" i="1" s="1"/>
  <c r="AE17" i="1"/>
  <c r="AD17" i="1"/>
  <c r="Z17" i="1"/>
  <c r="Y17" i="1"/>
  <c r="AA17" i="1" s="1"/>
  <c r="U17" i="1"/>
  <c r="V17" i="1" s="1"/>
  <c r="T17" i="1"/>
  <c r="P17" i="1"/>
  <c r="O17" i="1"/>
  <c r="K17" i="1"/>
  <c r="L17" i="1" s="1"/>
  <c r="J17" i="1"/>
  <c r="E17" i="1"/>
  <c r="D17" i="1"/>
  <c r="F17" i="1" s="1"/>
  <c r="BN16" i="1"/>
  <c r="BM16" i="1"/>
  <c r="BO16" i="1" s="1"/>
  <c r="BJ16" i="1"/>
  <c r="BI16" i="1"/>
  <c r="BH16" i="1"/>
  <c r="BD16" i="1"/>
  <c r="BC16" i="1"/>
  <c r="BE16" i="1" s="1"/>
  <c r="AY16" i="1"/>
  <c r="AX16" i="1"/>
  <c r="AT16" i="1"/>
  <c r="AS16" i="1"/>
  <c r="AO16" i="1"/>
  <c r="AP16" i="1" s="1"/>
  <c r="AN16" i="1"/>
  <c r="AJ16" i="1"/>
  <c r="AI16" i="1"/>
  <c r="AE16" i="1"/>
  <c r="AD16" i="1"/>
  <c r="Z16" i="1"/>
  <c r="Y16" i="1"/>
  <c r="AA16" i="1" s="1"/>
  <c r="U16" i="1"/>
  <c r="T16" i="1"/>
  <c r="P16" i="1"/>
  <c r="O16" i="1"/>
  <c r="K16" i="1"/>
  <c r="J16" i="1"/>
  <c r="E16" i="1"/>
  <c r="D16" i="1"/>
  <c r="BN15" i="1"/>
  <c r="BO15" i="1" s="1"/>
  <c r="BM15" i="1"/>
  <c r="BI15" i="1"/>
  <c r="BH15" i="1"/>
  <c r="BD15" i="1"/>
  <c r="BC15" i="1"/>
  <c r="AY15" i="1"/>
  <c r="AX15" i="1"/>
  <c r="AZ15" i="1" s="1"/>
  <c r="AT15" i="1"/>
  <c r="AU15" i="1" s="1"/>
  <c r="AS15" i="1"/>
  <c r="AO15" i="1"/>
  <c r="AN15" i="1"/>
  <c r="AJ15" i="1"/>
  <c r="AI15" i="1"/>
  <c r="AE15" i="1"/>
  <c r="AD15" i="1"/>
  <c r="Z15" i="1"/>
  <c r="AA15" i="1" s="1"/>
  <c r="Y15" i="1"/>
  <c r="U15" i="1"/>
  <c r="T15" i="1"/>
  <c r="P15" i="1"/>
  <c r="O15" i="1"/>
  <c r="K15" i="1"/>
  <c r="J15" i="1"/>
  <c r="L15" i="1" s="1"/>
  <c r="E15" i="1"/>
  <c r="D15" i="1"/>
  <c r="BN14" i="1"/>
  <c r="BM14" i="1"/>
  <c r="BI14" i="1"/>
  <c r="BH14" i="1"/>
  <c r="BD14" i="1"/>
  <c r="BC14" i="1"/>
  <c r="AY14" i="1"/>
  <c r="AX14" i="1"/>
  <c r="AT14" i="1"/>
  <c r="AS14" i="1"/>
  <c r="AO14" i="1"/>
  <c r="AN14" i="1"/>
  <c r="AJ14" i="1"/>
  <c r="AI14" i="1"/>
  <c r="AK14" i="1" s="1"/>
  <c r="AE14" i="1"/>
  <c r="AD14" i="1"/>
  <c r="AF14" i="1" s="1"/>
  <c r="Z14" i="1"/>
  <c r="Y14" i="1"/>
  <c r="U14" i="1"/>
  <c r="T14" i="1"/>
  <c r="P14" i="1"/>
  <c r="O14" i="1"/>
  <c r="K14" i="1"/>
  <c r="J14" i="1"/>
  <c r="E14" i="1"/>
  <c r="D14" i="1"/>
  <c r="BN13" i="1"/>
  <c r="BM13" i="1"/>
  <c r="BI13" i="1"/>
  <c r="BH13" i="1"/>
  <c r="BD13" i="1"/>
  <c r="BC13" i="1"/>
  <c r="AY13" i="1"/>
  <c r="AX13" i="1"/>
  <c r="AT13" i="1"/>
  <c r="AS13" i="1"/>
  <c r="AO13" i="1"/>
  <c r="AP13" i="1" s="1"/>
  <c r="AN13" i="1"/>
  <c r="AJ13" i="1"/>
  <c r="AI13" i="1"/>
  <c r="AE13" i="1"/>
  <c r="AF13" i="1" s="1"/>
  <c r="AD13" i="1"/>
  <c r="Z13" i="1"/>
  <c r="Y13" i="1"/>
  <c r="V13" i="1"/>
  <c r="U13" i="1"/>
  <c r="T13" i="1"/>
  <c r="P13" i="1"/>
  <c r="O13" i="1"/>
  <c r="Q13" i="1" s="1"/>
  <c r="K13" i="1"/>
  <c r="J13" i="1"/>
  <c r="E13" i="1"/>
  <c r="D13" i="1"/>
  <c r="F13" i="1" s="1"/>
  <c r="BN12" i="1"/>
  <c r="BM12" i="1"/>
  <c r="BI12" i="1"/>
  <c r="BH12" i="1"/>
  <c r="BD12" i="1"/>
  <c r="BC12" i="1"/>
  <c r="AY12" i="1"/>
  <c r="AX12" i="1"/>
  <c r="AZ12" i="1" s="1"/>
  <c r="AT12" i="1"/>
  <c r="AS12" i="1"/>
  <c r="AO12" i="1"/>
  <c r="AN12" i="1"/>
  <c r="AJ12" i="1"/>
  <c r="AI12" i="1"/>
  <c r="AE12" i="1"/>
  <c r="AD12" i="1"/>
  <c r="Z12" i="1"/>
  <c r="Y12" i="1"/>
  <c r="U12" i="1"/>
  <c r="T12" i="1"/>
  <c r="P12" i="1"/>
  <c r="O12" i="1"/>
  <c r="K12" i="1"/>
  <c r="J12" i="1"/>
  <c r="E12" i="1"/>
  <c r="D12" i="1"/>
  <c r="BN11" i="1"/>
  <c r="BM11" i="1"/>
  <c r="BO11" i="1" s="1"/>
  <c r="BI11" i="1"/>
  <c r="BH11" i="1"/>
  <c r="BD11" i="1"/>
  <c r="BC11" i="1"/>
  <c r="BE11" i="1" s="1"/>
  <c r="AY11" i="1"/>
  <c r="AZ11" i="1" s="1"/>
  <c r="AX11" i="1"/>
  <c r="AT11" i="1"/>
  <c r="AS11" i="1"/>
  <c r="AO11" i="1"/>
  <c r="AP11" i="1" s="1"/>
  <c r="AN11" i="1"/>
  <c r="AJ11" i="1"/>
  <c r="AI11" i="1"/>
  <c r="AK11" i="1" s="1"/>
  <c r="AE11" i="1"/>
  <c r="AD11" i="1"/>
  <c r="AF11" i="1" s="1"/>
  <c r="Z11" i="1"/>
  <c r="Y11" i="1"/>
  <c r="U11" i="1"/>
  <c r="T11" i="1"/>
  <c r="P11" i="1"/>
  <c r="O11" i="1"/>
  <c r="K11" i="1"/>
  <c r="J11" i="1"/>
  <c r="E11" i="1"/>
  <c r="D11" i="1"/>
  <c r="BN10" i="1"/>
  <c r="BM10" i="1"/>
  <c r="BI10" i="1"/>
  <c r="BH10" i="1"/>
  <c r="BD10" i="1"/>
  <c r="BC10" i="1"/>
  <c r="BE10" i="1" s="1"/>
  <c r="AY10" i="1"/>
  <c r="AX10" i="1"/>
  <c r="AT10" i="1"/>
  <c r="AS10" i="1"/>
  <c r="AU10" i="1" s="1"/>
  <c r="AO10" i="1"/>
  <c r="AN10" i="1"/>
  <c r="AJ10" i="1"/>
  <c r="AI10" i="1"/>
  <c r="AE10" i="1"/>
  <c r="AF10" i="1" s="1"/>
  <c r="AD10" i="1"/>
  <c r="Z10" i="1"/>
  <c r="Y10" i="1"/>
  <c r="U10" i="1"/>
  <c r="T10" i="1"/>
  <c r="P10" i="1"/>
  <c r="O10" i="1"/>
  <c r="K10" i="1"/>
  <c r="J10" i="1"/>
  <c r="E10" i="1"/>
  <c r="D10" i="1"/>
  <c r="BN9" i="1"/>
  <c r="BM9" i="1"/>
  <c r="BI9" i="1"/>
  <c r="BH9" i="1"/>
  <c r="BD9" i="1"/>
  <c r="BE9" i="1" s="1"/>
  <c r="BC9" i="1"/>
  <c r="AY9" i="1"/>
  <c r="AX9" i="1"/>
  <c r="AT9" i="1"/>
  <c r="AS9" i="1"/>
  <c r="AO9" i="1"/>
  <c r="AN9" i="1"/>
  <c r="AP9" i="1" s="1"/>
  <c r="AJ9" i="1"/>
  <c r="AI9" i="1"/>
  <c r="AE9" i="1"/>
  <c r="AD9" i="1"/>
  <c r="AF9" i="1" s="1"/>
  <c r="Z9" i="1"/>
  <c r="Y9" i="1"/>
  <c r="U9" i="1"/>
  <c r="T9" i="1"/>
  <c r="P9" i="1"/>
  <c r="O9" i="1"/>
  <c r="K9" i="1"/>
  <c r="J9" i="1"/>
  <c r="E9" i="1"/>
  <c r="D9" i="1"/>
  <c r="BN8" i="1"/>
  <c r="BM8" i="1"/>
  <c r="BO8" i="1" s="1"/>
  <c r="BI8" i="1"/>
  <c r="BH8" i="1"/>
  <c r="BD8" i="1"/>
  <c r="BC8" i="1"/>
  <c r="AY8" i="1"/>
  <c r="AX8" i="1"/>
  <c r="AT8" i="1"/>
  <c r="AS8" i="1"/>
  <c r="AO8" i="1"/>
  <c r="AP8" i="1" s="1"/>
  <c r="AN8" i="1"/>
  <c r="AJ8" i="1"/>
  <c r="AI8" i="1"/>
  <c r="AE8" i="1"/>
  <c r="AD8" i="1"/>
  <c r="Z8" i="1"/>
  <c r="AA8" i="1" s="1"/>
  <c r="Y8" i="1"/>
  <c r="U8" i="1"/>
  <c r="T8" i="1"/>
  <c r="V8" i="1" s="1"/>
  <c r="P8" i="1"/>
  <c r="O8" i="1"/>
  <c r="K8" i="1"/>
  <c r="J8" i="1"/>
  <c r="L8" i="1" s="1"/>
  <c r="E8" i="1"/>
  <c r="D8" i="1"/>
  <c r="BN7" i="1"/>
  <c r="BM7" i="1"/>
  <c r="BI7" i="1"/>
  <c r="BH7" i="1"/>
  <c r="BD7" i="1"/>
  <c r="BC7" i="1"/>
  <c r="BE7" i="1" s="1"/>
  <c r="AY7" i="1"/>
  <c r="AX7" i="1"/>
  <c r="AT7" i="1"/>
  <c r="AS7" i="1"/>
  <c r="AO7" i="1"/>
  <c r="AN7" i="1"/>
  <c r="AJ7" i="1"/>
  <c r="AI7" i="1"/>
  <c r="AE7" i="1"/>
  <c r="AF7" i="1" s="1"/>
  <c r="AD7" i="1"/>
  <c r="Z7" i="1"/>
  <c r="Y7" i="1"/>
  <c r="U7" i="1"/>
  <c r="T7" i="1"/>
  <c r="P7" i="1"/>
  <c r="O7" i="1"/>
  <c r="K7" i="1"/>
  <c r="J7" i="1"/>
  <c r="E7" i="1"/>
  <c r="D7" i="1"/>
  <c r="F7" i="1" s="1"/>
  <c r="BN6" i="1"/>
  <c r="BM6" i="1"/>
  <c r="BI6" i="1"/>
  <c r="BH6" i="1"/>
  <c r="BJ6" i="1" s="1"/>
  <c r="BD6" i="1"/>
  <c r="BC6" i="1"/>
  <c r="AY6" i="1"/>
  <c r="AX6" i="1"/>
  <c r="AT6" i="1"/>
  <c r="AS6" i="1"/>
  <c r="AO6" i="1"/>
  <c r="AN6" i="1"/>
  <c r="AP6" i="1" s="1"/>
  <c r="AJ6" i="1"/>
  <c r="AI6" i="1"/>
  <c r="AE6" i="1"/>
  <c r="AD6" i="1"/>
  <c r="Z6" i="1"/>
  <c r="Y6" i="1"/>
  <c r="U6" i="1"/>
  <c r="T6" i="1"/>
  <c r="P6" i="1"/>
  <c r="Q6" i="1" s="1"/>
  <c r="O6" i="1"/>
  <c r="K6" i="1"/>
  <c r="J6" i="1"/>
  <c r="E6" i="1"/>
  <c r="D6" i="1"/>
  <c r="BN5" i="1"/>
  <c r="BM5" i="1"/>
  <c r="BJ5" i="1"/>
  <c r="BI5" i="1"/>
  <c r="BH5" i="1"/>
  <c r="BD5" i="1"/>
  <c r="BC5" i="1"/>
  <c r="BE5" i="1" s="1"/>
  <c r="AY5" i="1"/>
  <c r="AX5" i="1"/>
  <c r="AT5" i="1"/>
  <c r="AS5" i="1"/>
  <c r="AU5" i="1" s="1"/>
  <c r="AO5" i="1"/>
  <c r="AN5" i="1"/>
  <c r="AJ5" i="1"/>
  <c r="AI5" i="1"/>
  <c r="AE5" i="1"/>
  <c r="AD5" i="1"/>
  <c r="Z5" i="1"/>
  <c r="Y5" i="1"/>
  <c r="AA5" i="1" s="1"/>
  <c r="U5" i="1"/>
  <c r="T5" i="1"/>
  <c r="P5" i="1"/>
  <c r="O5" i="1"/>
  <c r="K5" i="1"/>
  <c r="J5" i="1"/>
  <c r="E5" i="1"/>
  <c r="D5" i="1"/>
  <c r="BN4" i="1"/>
  <c r="BO4" i="1" s="1"/>
  <c r="BM4" i="1"/>
  <c r="BI4" i="1"/>
  <c r="BH4" i="1"/>
  <c r="BD4" i="1"/>
  <c r="BC4" i="1"/>
  <c r="AY4" i="1"/>
  <c r="AX4" i="1"/>
  <c r="AT4" i="1"/>
  <c r="AS4" i="1"/>
  <c r="AO4" i="1"/>
  <c r="AN4" i="1"/>
  <c r="AP4" i="1" s="1"/>
  <c r="AJ4" i="1"/>
  <c r="AI4" i="1"/>
  <c r="AE4" i="1"/>
  <c r="AD4" i="1"/>
  <c r="AF4" i="1" s="1"/>
  <c r="Z4" i="1"/>
  <c r="Y4" i="1"/>
  <c r="U4" i="1"/>
  <c r="T4" i="1"/>
  <c r="P4" i="1"/>
  <c r="O4" i="1"/>
  <c r="K4" i="1"/>
  <c r="J4" i="1"/>
  <c r="L4" i="1" s="1"/>
  <c r="E4" i="1"/>
  <c r="D4" i="1"/>
  <c r="BN3" i="1"/>
  <c r="BM3" i="1"/>
  <c r="BI3" i="1"/>
  <c r="BH3" i="1"/>
  <c r="BD3" i="1"/>
  <c r="BC3" i="1"/>
  <c r="AY3" i="1"/>
  <c r="AZ3" i="1" s="1"/>
  <c r="AX3" i="1"/>
  <c r="AT3" i="1"/>
  <c r="AS3" i="1"/>
  <c r="AO3" i="1"/>
  <c r="AN3" i="1"/>
  <c r="AJ3" i="1"/>
  <c r="AI3" i="1"/>
  <c r="AE3" i="1"/>
  <c r="AD3" i="1"/>
  <c r="AF3" i="1" s="1"/>
  <c r="Z3" i="1"/>
  <c r="Y3" i="1"/>
  <c r="U3" i="1"/>
  <c r="T3" i="1"/>
  <c r="V3" i="1" s="1"/>
  <c r="P3" i="1"/>
  <c r="O3" i="1"/>
  <c r="K3" i="1"/>
  <c r="J3" i="1"/>
  <c r="E3" i="1"/>
  <c r="D3" i="1"/>
  <c r="AK8" i="1" l="1"/>
  <c r="AZ9" i="1"/>
  <c r="V12" i="1"/>
  <c r="BE14" i="1"/>
  <c r="AF15" i="1"/>
  <c r="F16" i="1"/>
  <c r="L18" i="1"/>
  <c r="V23" i="1"/>
  <c r="AZ23" i="1"/>
  <c r="Q25" i="1"/>
  <c r="AK25" i="1"/>
  <c r="BE25" i="1"/>
  <c r="AF26" i="1"/>
  <c r="AZ27" i="1"/>
  <c r="AZ31" i="1"/>
  <c r="F4" i="1"/>
  <c r="Q4" i="1"/>
  <c r="AK4" i="1"/>
  <c r="AU4" i="1"/>
  <c r="V5" i="1"/>
  <c r="AF5" i="1"/>
  <c r="AZ5" i="1"/>
  <c r="L6" i="1"/>
  <c r="AA7" i="1"/>
  <c r="F9" i="1"/>
  <c r="AA9" i="1"/>
  <c r="AK9" i="1"/>
  <c r="BO10" i="1"/>
  <c r="L11" i="1"/>
  <c r="F12" i="1"/>
  <c r="AK12" i="1"/>
  <c r="AU12" i="1"/>
  <c r="L13" i="1"/>
  <c r="AK13" i="1"/>
  <c r="L14" i="1"/>
  <c r="AP14" i="1"/>
  <c r="BJ14" i="1"/>
  <c r="F15" i="1"/>
  <c r="AP17" i="1"/>
  <c r="AF18" i="1"/>
  <c r="F19" i="1"/>
  <c r="AK19" i="1"/>
  <c r="BE19" i="1"/>
  <c r="BO19" i="1"/>
  <c r="Q20" i="1"/>
  <c r="BE20" i="1"/>
  <c r="AZ22" i="1"/>
  <c r="F23" i="1"/>
  <c r="AK24" i="1"/>
  <c r="AP25" i="1"/>
  <c r="Q26" i="1"/>
  <c r="AK26" i="1"/>
  <c r="AU26" i="1"/>
  <c r="V27" i="1"/>
  <c r="BE27" i="1"/>
  <c r="BO27" i="1"/>
  <c r="AF28" i="1"/>
  <c r="AP28" i="1"/>
  <c r="AZ29" i="1"/>
  <c r="L30" i="1"/>
  <c r="BE31" i="1"/>
  <c r="L32" i="1"/>
  <c r="BO32" i="1"/>
  <c r="AU3" i="1"/>
  <c r="BJ4" i="1"/>
  <c r="AU8" i="1"/>
  <c r="BJ9" i="1"/>
  <c r="AU14" i="1"/>
  <c r="V15" i="1"/>
  <c r="BJ15" i="1"/>
  <c r="BE17" i="1"/>
  <c r="AP19" i="1"/>
  <c r="Q3" i="1"/>
  <c r="AA3" i="1"/>
  <c r="AK6" i="1"/>
  <c r="AU6" i="1"/>
  <c r="BO6" i="1"/>
  <c r="L7" i="1"/>
  <c r="AZ7" i="1"/>
  <c r="BJ7" i="1"/>
  <c r="Q8" i="1"/>
  <c r="BJ10" i="1"/>
  <c r="Q11" i="1"/>
  <c r="AA11" i="1"/>
  <c r="BJ13" i="1"/>
  <c r="AA14" i="1"/>
  <c r="L19" i="1"/>
  <c r="V19" i="1"/>
  <c r="AK22" i="1"/>
  <c r="AF24" i="1"/>
  <c r="AZ24" i="1"/>
  <c r="BJ24" i="1"/>
  <c r="AF27" i="1"/>
  <c r="AZ28" i="1"/>
  <c r="BJ29" i="1"/>
  <c r="AA30" i="1"/>
  <c r="BO30" i="1"/>
  <c r="F3" i="1"/>
  <c r="AK3" i="1"/>
  <c r="BE3" i="1"/>
  <c r="BO3" i="1"/>
  <c r="AA4" i="1"/>
  <c r="BE4" i="1"/>
  <c r="L5" i="1"/>
  <c r="AK5" i="1"/>
  <c r="BO5" i="1"/>
  <c r="V6" i="1"/>
  <c r="AF6" i="1"/>
  <c r="BE6" i="1"/>
  <c r="V7" i="1"/>
  <c r="AP7" i="1"/>
  <c r="BO7" i="1"/>
  <c r="AF8" i="1"/>
  <c r="AZ8" i="1"/>
  <c r="BJ8" i="1"/>
  <c r="L9" i="1"/>
  <c r="V9" i="1"/>
  <c r="F10" i="1"/>
  <c r="Q10" i="1"/>
  <c r="F11" i="1"/>
  <c r="Q12" i="1"/>
  <c r="AA12" i="1"/>
  <c r="AP15" i="1"/>
  <c r="BE15" i="1"/>
  <c r="L16" i="1"/>
  <c r="V16" i="1"/>
  <c r="AK16" i="1"/>
  <c r="AU16" i="1"/>
  <c r="Q17" i="1"/>
  <c r="AA20" i="1"/>
  <c r="AK20" i="1"/>
  <c r="AZ20" i="1"/>
  <c r="F21" i="1"/>
  <c r="Q21" i="1"/>
  <c r="AF21" i="1"/>
  <c r="L22" i="1"/>
  <c r="V25" i="1"/>
  <c r="AF25" i="1"/>
  <c r="AU25" i="1"/>
  <c r="BO25" i="1"/>
  <c r="L26" i="1"/>
  <c r="AA26" i="1"/>
  <c r="AK27" i="1"/>
  <c r="BE28" i="1"/>
  <c r="AP29" i="1"/>
  <c r="Q31" i="1"/>
  <c r="AK31" i="1"/>
  <c r="AU31" i="1"/>
  <c r="BJ31" i="1"/>
  <c r="F32" i="1"/>
  <c r="L3" i="1"/>
  <c r="AP3" i="1"/>
  <c r="BJ3" i="1"/>
  <c r="V4" i="1"/>
  <c r="AZ4" i="1"/>
  <c r="F5" i="1"/>
  <c r="Q5" i="1"/>
  <c r="AP5" i="1"/>
  <c r="F6" i="1"/>
  <c r="AA6" i="1"/>
  <c r="AZ6" i="1"/>
  <c r="Q7" i="1"/>
  <c r="AK7" i="1"/>
  <c r="AU7" i="1"/>
  <c r="F8" i="1"/>
  <c r="BE8" i="1"/>
  <c r="V10" i="1"/>
  <c r="AP10" i="1"/>
  <c r="AZ10" i="1"/>
  <c r="BJ11" i="1"/>
  <c r="BJ12" i="1"/>
  <c r="AA13" i="1"/>
  <c r="AU13" i="1"/>
  <c r="BE13" i="1"/>
  <c r="F14" i="1"/>
  <c r="Q14" i="1"/>
  <c r="AZ14" i="1"/>
  <c r="BJ17" i="1"/>
  <c r="F18" i="1"/>
  <c r="V18" i="1"/>
  <c r="AP18" i="1"/>
  <c r="AZ18" i="1"/>
  <c r="BO18" i="1"/>
  <c r="AU19" i="1"/>
  <c r="BE22" i="1"/>
  <c r="BO22" i="1"/>
  <c r="Q23" i="1"/>
  <c r="AK23" i="1"/>
  <c r="AU23" i="1"/>
  <c r="BJ23" i="1"/>
  <c r="AP24" i="1"/>
  <c r="BO26" i="1"/>
  <c r="L27" i="1"/>
  <c r="V28" i="1"/>
  <c r="BO29" i="1"/>
  <c r="V30" i="1"/>
  <c r="AF30" i="1"/>
  <c r="AU30" i="1"/>
  <c r="BE30" i="1"/>
  <c r="AF32" i="1"/>
  <c r="AZ32" i="1"/>
  <c r="BJ32" i="1"/>
  <c r="Q9" i="1"/>
  <c r="AU9" i="1"/>
  <c r="BO9" i="1"/>
  <c r="L10" i="1"/>
  <c r="AA10" i="1"/>
  <c r="AK10" i="1"/>
  <c r="AK54" i="1" s="1"/>
  <c r="AK55" i="1" s="1"/>
  <c r="AK56" i="1" s="1"/>
  <c r="V11" i="1"/>
  <c r="AU11" i="1"/>
  <c r="L12" i="1"/>
  <c r="AF12" i="1"/>
  <c r="AF54" i="1" s="1"/>
  <c r="AF55" i="1" s="1"/>
  <c r="AF56" i="1" s="1"/>
  <c r="AP12" i="1"/>
  <c r="BE12" i="1"/>
  <c r="BO12" i="1"/>
  <c r="AZ13" i="1"/>
  <c r="BO13" i="1"/>
  <c r="V14" i="1"/>
  <c r="BO14" i="1"/>
  <c r="Q15" i="1"/>
  <c r="AK15" i="1"/>
  <c r="Q16" i="1"/>
  <c r="AF16" i="1"/>
  <c r="AZ16" i="1"/>
  <c r="AF17" i="1"/>
  <c r="AU17" i="1"/>
  <c r="BO17" i="1"/>
  <c r="AK18" i="1"/>
  <c r="AU18" i="1"/>
  <c r="BJ18" i="1"/>
  <c r="Q19" i="1"/>
  <c r="AZ19" i="1"/>
  <c r="BJ19" i="1"/>
  <c r="L20" i="1"/>
  <c r="AF20" i="1"/>
  <c r="BO20" i="1"/>
  <c r="BO54" i="1" s="1"/>
  <c r="BO55" i="1" s="1"/>
  <c r="BO56" i="1" s="1"/>
  <c r="L21" i="1"/>
  <c r="AA21" i="1"/>
  <c r="AU21" i="1"/>
  <c r="Q22" i="1"/>
  <c r="AA22" i="1"/>
  <c r="AP22" i="1"/>
  <c r="BJ22" i="1"/>
  <c r="AF23" i="1"/>
  <c r="AP23" i="1"/>
  <c r="BE23" i="1"/>
  <c r="L24" i="1"/>
  <c r="AU24" i="1"/>
  <c r="BE24" i="1"/>
  <c r="F25" i="1"/>
  <c r="AA25" i="1"/>
  <c r="F26" i="1"/>
  <c r="V26" i="1"/>
  <c r="F27" i="1"/>
  <c r="BJ27" i="1"/>
  <c r="L28" i="1"/>
  <c r="L54" i="1" s="1"/>
  <c r="L55" i="1" s="1"/>
  <c r="L56" i="1" s="1"/>
  <c r="AA28" i="1"/>
  <c r="F29" i="1"/>
  <c r="AK29" i="1"/>
  <c r="F30" i="1"/>
  <c r="Q30" i="1"/>
  <c r="AZ30" i="1"/>
  <c r="V31" i="1"/>
  <c r="AF31" i="1"/>
  <c r="BO31" i="1"/>
  <c r="AK32" i="1"/>
  <c r="AU32" i="1"/>
  <c r="AU27" i="1"/>
  <c r="BO28" i="1"/>
  <c r="AP54" i="1"/>
  <c r="AP55" i="1" s="1"/>
  <c r="AP56" i="1" s="1"/>
  <c r="Q54" i="1"/>
  <c r="Q55" i="1" s="1"/>
  <c r="Q56" i="1" s="1"/>
  <c r="BE54" i="1"/>
  <c r="BE55" i="1" s="1"/>
  <c r="BE56" i="1" s="1"/>
  <c r="V54" i="1"/>
  <c r="V55" i="1" s="1"/>
  <c r="V56" i="1" s="1"/>
  <c r="F54" i="1" l="1"/>
  <c r="F55" i="1" s="1"/>
  <c r="AZ54" i="1"/>
  <c r="AZ55" i="1" s="1"/>
  <c r="AZ56" i="1" s="1"/>
  <c r="AU54" i="1"/>
  <c r="AU55" i="1" s="1"/>
  <c r="AU56" i="1" s="1"/>
  <c r="AA54" i="1"/>
  <c r="AA55" i="1" s="1"/>
  <c r="AA56" i="1" s="1"/>
  <c r="BJ54" i="1"/>
  <c r="BJ55" i="1" s="1"/>
  <c r="BJ56" i="1" s="1"/>
  <c r="F56" i="1"/>
  <c r="BS55" i="1"/>
  <c r="BS56" i="1" l="1"/>
</calcChain>
</file>

<file path=xl/sharedStrings.xml><?xml version="1.0" encoding="utf-8"?>
<sst xmlns="http://schemas.openxmlformats.org/spreadsheetml/2006/main" count="101" uniqueCount="49">
  <si>
    <t xml:space="preserve">Reference number </t>
  </si>
  <si>
    <t>P1 : Maximal length</t>
  </si>
  <si>
    <t>P2 : Articular length</t>
  </si>
  <si>
    <t>P5 : Phalanx circumference</t>
  </si>
  <si>
    <t>P3 : phalanx thickness</t>
  </si>
  <si>
    <t>P4 : Phalanx width</t>
  </si>
  <si>
    <t>P6 : Maximum height of the proximal epiphysis</t>
  </si>
  <si>
    <t>P7 : Maximum width of the proximal epiphysis</t>
  </si>
  <si>
    <t>P8: Height of the proximal joint</t>
  </si>
  <si>
    <t>P9: Width of the proximal joint</t>
  </si>
  <si>
    <t>P10: Height of the distal epiphysis</t>
  </si>
  <si>
    <t>P13: Width of the distal joint</t>
  </si>
  <si>
    <t>P12: Heigh of the distal joint</t>
  </si>
  <si>
    <t>P11: Width of the distal epiphysis</t>
  </si>
  <si>
    <t>BO83 M L</t>
  </si>
  <si>
    <t>BO83 M R</t>
  </si>
  <si>
    <t>BO54 M L</t>
  </si>
  <si>
    <t>BO54 M R</t>
  </si>
  <si>
    <t>BO07 M L</t>
  </si>
  <si>
    <t>BO07 M R</t>
  </si>
  <si>
    <t>BO33 M R</t>
  </si>
  <si>
    <t>BO33 M L</t>
  </si>
  <si>
    <t>BO56 M L</t>
  </si>
  <si>
    <t>BO56 M R</t>
  </si>
  <si>
    <t>BO66 M L</t>
  </si>
  <si>
    <t>BO66 M R</t>
  </si>
  <si>
    <t>BO51 M L</t>
  </si>
  <si>
    <t>BO51 M R</t>
  </si>
  <si>
    <t>BO36 M L</t>
  </si>
  <si>
    <t>BO36 M R</t>
  </si>
  <si>
    <t xml:space="preserve">BO53 M L </t>
  </si>
  <si>
    <t>BO53 M R</t>
  </si>
  <si>
    <t>BO31 M L</t>
  </si>
  <si>
    <t>BO31 M R</t>
  </si>
  <si>
    <t>BO34 M L</t>
  </si>
  <si>
    <t>BO34 M R</t>
  </si>
  <si>
    <t xml:space="preserve">BO76 M L </t>
  </si>
  <si>
    <t>BO76 M R</t>
  </si>
  <si>
    <t>BO16 M L</t>
  </si>
  <si>
    <t>BO16 M R</t>
  </si>
  <si>
    <t>BO32 M L</t>
  </si>
  <si>
    <t>BO32 M R</t>
  </si>
  <si>
    <t>BO62 M L</t>
  </si>
  <si>
    <t>BO62 M R</t>
  </si>
  <si>
    <t>Observer 1</t>
  </si>
  <si>
    <t>Observer 2</t>
  </si>
  <si>
    <t>All variables</t>
  </si>
  <si>
    <t>ABSOLUTE TEM:</t>
  </si>
  <si>
    <t>RELATIVE TEM: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</si>
</sst>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0" fontId="0" fillId="5" borderId="0" xfId="0" applyFill="1"/>
    <xf numFmtId="0" fontId="4" fillId="6" borderId="1" xfId="0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3" xfId="0" applyFont="1" applyFill="1" applyBorder="1"/>
    <xf numFmtId="0" fontId="1" fillId="7" borderId="4" xfId="0" applyFont="1" applyFill="1" applyBorder="1"/>
    <xf numFmtId="2" fontId="5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5" xfId="0" applyNumberFormat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1" fillId="6" borderId="7" xfId="0" applyNumberFormat="1" applyFont="1" applyFill="1" applyBorder="1" applyAlignment="1">
      <alignment horizontal="center"/>
    </xf>
    <xf numFmtId="2" fontId="1" fillId="6" borderId="8" xfId="0" applyNumberFormat="1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170543</xdr:colOff>
      <xdr:row>1</xdr:row>
      <xdr:rowOff>521810</xdr:rowOff>
    </xdr:from>
    <xdr:to>
      <xdr:col>3</xdr:col>
      <xdr:colOff>762000</xdr:colOff>
      <xdr:row>1</xdr:row>
      <xdr:rowOff>717368</xdr:rowOff>
    </xdr:to>
    <xdr:pic>
      <xdr:nvPicPr>
        <xdr:cNvPr id="2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D32EF3AD-A7C4-40D8-A1A6-5A849A3B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4723" y="704690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256987</xdr:colOff>
      <xdr:row>1</xdr:row>
      <xdr:rowOff>484094</xdr:rowOff>
    </xdr:from>
    <xdr:to>
      <xdr:col>4</xdr:col>
      <xdr:colOff>1077830</xdr:colOff>
      <xdr:row>1</xdr:row>
      <xdr:rowOff>726141</xdr:rowOff>
    </xdr:to>
    <xdr:pic>
      <xdr:nvPicPr>
        <xdr:cNvPr id="3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B36EDFB5-A6AD-403D-BD16-E777DFA46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6527" y="66697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101599</xdr:colOff>
      <xdr:row>1</xdr:row>
      <xdr:rowOff>435428</xdr:rowOff>
    </xdr:from>
    <xdr:to>
      <xdr:col>5</xdr:col>
      <xdr:colOff>2072334</xdr:colOff>
      <xdr:row>1</xdr:row>
      <xdr:rowOff>711925</xdr:rowOff>
    </xdr:to>
    <xdr:pic>
      <xdr:nvPicPr>
        <xdr:cNvPr id="4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8F1A698F-45C2-4A3B-85AB-012057317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5382259" y="618308"/>
          <a:ext cx="1970735" cy="276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176306</xdr:colOff>
      <xdr:row>50</xdr:row>
      <xdr:rowOff>44824</xdr:rowOff>
    </xdr:from>
    <xdr:to>
      <xdr:col>5</xdr:col>
      <xdr:colOff>2034989</xdr:colOff>
      <xdr:row>52</xdr:row>
      <xdr:rowOff>86062</xdr:rowOff>
    </xdr:to>
    <xdr:pic>
      <xdr:nvPicPr>
        <xdr:cNvPr id="5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D77E7A7C-D21A-428B-A5BD-D8DE1D13C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9806" y="11306736"/>
          <a:ext cx="1858683" cy="422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170543</xdr:colOff>
      <xdr:row>1</xdr:row>
      <xdr:rowOff>521810</xdr:rowOff>
    </xdr:from>
    <xdr:ext cx="591457" cy="195558"/>
    <xdr:pic>
      <xdr:nvPicPr>
        <xdr:cNvPr id="6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C37E3533-F6E2-46CE-91F6-0CFD9257F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83" y="704690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256987</xdr:colOff>
      <xdr:row>1</xdr:row>
      <xdr:rowOff>484094</xdr:rowOff>
    </xdr:from>
    <xdr:ext cx="820843" cy="242047"/>
    <xdr:pic>
      <xdr:nvPicPr>
        <xdr:cNvPr id="7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ADA42C8B-2BBA-4622-950A-A49575DD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3047" y="66697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101599</xdr:colOff>
      <xdr:row>1</xdr:row>
      <xdr:rowOff>435428</xdr:rowOff>
    </xdr:from>
    <xdr:ext cx="1970735" cy="276497"/>
    <xdr:pic>
      <xdr:nvPicPr>
        <xdr:cNvPr id="8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34BF8104-7593-4DBC-939F-751C2B8730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11607799" y="618308"/>
          <a:ext cx="1970735" cy="276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176306</xdr:colOff>
      <xdr:row>50</xdr:row>
      <xdr:rowOff>44824</xdr:rowOff>
    </xdr:from>
    <xdr:ext cx="1858683" cy="411352"/>
    <xdr:pic>
      <xdr:nvPicPr>
        <xdr:cNvPr id="9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19F0202F-83CC-41DB-B4C1-025E7D878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2506" y="10484224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355600</xdr:colOff>
      <xdr:row>1</xdr:row>
      <xdr:rowOff>434724</xdr:rowOff>
    </xdr:from>
    <xdr:ext cx="591457" cy="195558"/>
    <xdr:pic>
      <xdr:nvPicPr>
        <xdr:cNvPr id="10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AF5F2F83-50C8-41B6-A3D2-2ECC9EE4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1740" y="61760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169901</xdr:colOff>
      <xdr:row>1</xdr:row>
      <xdr:rowOff>484094</xdr:rowOff>
    </xdr:from>
    <xdr:ext cx="820843" cy="242047"/>
    <xdr:pic>
      <xdr:nvPicPr>
        <xdr:cNvPr id="11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18040623-0DFB-462A-BC5E-19F9EFE3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9041" y="66697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25400</xdr:colOff>
      <xdr:row>1</xdr:row>
      <xdr:rowOff>457200</xdr:rowOff>
    </xdr:from>
    <xdr:ext cx="1582792" cy="222068"/>
    <xdr:pic>
      <xdr:nvPicPr>
        <xdr:cNvPr id="12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8CF8DB1D-3F99-4060-887D-9D42EFE164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17139920" y="640080"/>
          <a:ext cx="1582792" cy="22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176306</xdr:colOff>
      <xdr:row>50</xdr:row>
      <xdr:rowOff>44824</xdr:rowOff>
    </xdr:from>
    <xdr:ext cx="1858683" cy="411352"/>
    <xdr:pic>
      <xdr:nvPicPr>
        <xdr:cNvPr id="13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A5C570E2-1484-4112-9117-DD41135D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0826" y="10484224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355600</xdr:colOff>
      <xdr:row>1</xdr:row>
      <xdr:rowOff>434724</xdr:rowOff>
    </xdr:from>
    <xdr:ext cx="591457" cy="195558"/>
    <xdr:pic>
      <xdr:nvPicPr>
        <xdr:cNvPr id="14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0A8E7AEC-425D-4BDB-AD8E-8C2B64E9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33360" y="61760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169901</xdr:colOff>
      <xdr:row>1</xdr:row>
      <xdr:rowOff>484094</xdr:rowOff>
    </xdr:from>
    <xdr:ext cx="820843" cy="242047"/>
    <xdr:pic>
      <xdr:nvPicPr>
        <xdr:cNvPr id="15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B97750AA-90B9-4857-919D-D100680C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9681" y="66697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25400</xdr:colOff>
      <xdr:row>1</xdr:row>
      <xdr:rowOff>457200</xdr:rowOff>
    </xdr:from>
    <xdr:ext cx="1582792" cy="222068"/>
    <xdr:pic>
      <xdr:nvPicPr>
        <xdr:cNvPr id="16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24EF0981-21A0-4FA9-AB13-4BCFF4564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22321520" y="640080"/>
          <a:ext cx="1582792" cy="22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176306</xdr:colOff>
      <xdr:row>50</xdr:row>
      <xdr:rowOff>44824</xdr:rowOff>
    </xdr:from>
    <xdr:ext cx="1858683" cy="411352"/>
    <xdr:pic>
      <xdr:nvPicPr>
        <xdr:cNvPr id="17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F4D3992A-C469-444C-A920-2D61D740B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2426" y="10484224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24</xdr:col>
      <xdr:colOff>355600</xdr:colOff>
      <xdr:row>1</xdr:row>
      <xdr:rowOff>434724</xdr:rowOff>
    </xdr:from>
    <xdr:ext cx="591457" cy="195558"/>
    <xdr:pic>
      <xdr:nvPicPr>
        <xdr:cNvPr id="18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A7128B76-A7B9-4A2F-B500-A3D27A38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6860" y="61760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169901</xdr:colOff>
      <xdr:row>1</xdr:row>
      <xdr:rowOff>484094</xdr:rowOff>
    </xdr:from>
    <xdr:ext cx="820843" cy="242047"/>
    <xdr:pic>
      <xdr:nvPicPr>
        <xdr:cNvPr id="19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C978F497-F118-47D8-9495-27DDC05A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42721" y="66697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25</xdr:col>
      <xdr:colOff>1137920</xdr:colOff>
      <xdr:row>1</xdr:row>
      <xdr:rowOff>472440</xdr:rowOff>
    </xdr:from>
    <xdr:ext cx="1582792" cy="222068"/>
    <xdr:pic>
      <xdr:nvPicPr>
        <xdr:cNvPr id="20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7B8445EF-02C0-4557-920A-C0A2DF4995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27510740" y="655320"/>
          <a:ext cx="1582792" cy="22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26</xdr:col>
      <xdr:colOff>176306</xdr:colOff>
      <xdr:row>50</xdr:row>
      <xdr:rowOff>44824</xdr:rowOff>
    </xdr:from>
    <xdr:ext cx="1858683" cy="411352"/>
    <xdr:pic>
      <xdr:nvPicPr>
        <xdr:cNvPr id="21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A34FE3E7-D9B2-4012-A539-F257FD426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2606" y="10484224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180340</xdr:colOff>
      <xdr:row>1</xdr:row>
      <xdr:rowOff>404244</xdr:rowOff>
    </xdr:from>
    <xdr:ext cx="591457" cy="195558"/>
    <xdr:pic>
      <xdr:nvPicPr>
        <xdr:cNvPr id="22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AA87A9AF-BBC7-4BE9-A570-24AD3E73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8440" y="58712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345161</xdr:colOff>
      <xdr:row>1</xdr:row>
      <xdr:rowOff>468854</xdr:rowOff>
    </xdr:from>
    <xdr:ext cx="820843" cy="242047"/>
    <xdr:pic>
      <xdr:nvPicPr>
        <xdr:cNvPr id="23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1FCCD0B3-5853-4983-A778-BD9D52E00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70041" y="65173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1427480</xdr:colOff>
      <xdr:row>1</xdr:row>
      <xdr:rowOff>464820</xdr:rowOff>
    </xdr:from>
    <xdr:ext cx="1582792" cy="222068"/>
    <xdr:pic>
      <xdr:nvPicPr>
        <xdr:cNvPr id="24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67C66D20-7CBF-4726-A47D-3D13257EEB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32852360" y="647700"/>
          <a:ext cx="1582792" cy="22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176306</xdr:colOff>
      <xdr:row>50</xdr:row>
      <xdr:rowOff>44824</xdr:rowOff>
    </xdr:from>
    <xdr:ext cx="1858683" cy="411352"/>
    <xdr:pic>
      <xdr:nvPicPr>
        <xdr:cNvPr id="25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61897C00-778D-45A5-8D66-6C5E63EB1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3746" y="10484224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180340</xdr:colOff>
      <xdr:row>1</xdr:row>
      <xdr:rowOff>404244</xdr:rowOff>
    </xdr:from>
    <xdr:ext cx="591457" cy="195558"/>
    <xdr:pic>
      <xdr:nvPicPr>
        <xdr:cNvPr id="26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DDD19495-0589-40C4-9E91-F33A67AC2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7180" y="58712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</xdr:col>
      <xdr:colOff>177521</xdr:colOff>
      <xdr:row>1</xdr:row>
      <xdr:rowOff>392654</xdr:rowOff>
    </xdr:from>
    <xdr:ext cx="820843" cy="242047"/>
    <xdr:pic>
      <xdr:nvPicPr>
        <xdr:cNvPr id="27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13300A26-4ECA-4D04-9F53-91C3746A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0181" y="57553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124460</xdr:colOff>
      <xdr:row>1</xdr:row>
      <xdr:rowOff>403860</xdr:rowOff>
    </xdr:from>
    <xdr:ext cx="1582792" cy="222068"/>
    <xdr:pic>
      <xdr:nvPicPr>
        <xdr:cNvPr id="28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4F5B084E-FF11-4DD8-B2CE-F485320B99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37767260" y="586740"/>
          <a:ext cx="1582792" cy="22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176306</xdr:colOff>
      <xdr:row>50</xdr:row>
      <xdr:rowOff>44824</xdr:rowOff>
    </xdr:from>
    <xdr:ext cx="1858683" cy="411352"/>
    <xdr:pic>
      <xdr:nvPicPr>
        <xdr:cNvPr id="29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A0979CC6-A897-4555-AA51-836F86B2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9106" y="10484224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39</xdr:col>
      <xdr:colOff>180340</xdr:colOff>
      <xdr:row>1</xdr:row>
      <xdr:rowOff>404244</xdr:rowOff>
    </xdr:from>
    <xdr:ext cx="591457" cy="195558"/>
    <xdr:pic>
      <xdr:nvPicPr>
        <xdr:cNvPr id="30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674D8E8F-D1EF-4177-A130-CE79DFCBB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09240" y="58712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</xdr:col>
      <xdr:colOff>177521</xdr:colOff>
      <xdr:row>1</xdr:row>
      <xdr:rowOff>392654</xdr:rowOff>
    </xdr:from>
    <xdr:ext cx="820843" cy="242047"/>
    <xdr:pic>
      <xdr:nvPicPr>
        <xdr:cNvPr id="31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5CF70580-C18B-4F21-B2DC-F6C93E6F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28441" y="57553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40</xdr:col>
      <xdr:colOff>1023620</xdr:colOff>
      <xdr:row>1</xdr:row>
      <xdr:rowOff>388620</xdr:rowOff>
    </xdr:from>
    <xdr:ext cx="1582792" cy="222068"/>
    <xdr:pic>
      <xdr:nvPicPr>
        <xdr:cNvPr id="32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1C13309F-DDCA-482A-9B5C-B647814D56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42674540" y="571500"/>
          <a:ext cx="1582792" cy="22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176306</xdr:colOff>
      <xdr:row>50</xdr:row>
      <xdr:rowOff>44824</xdr:rowOff>
    </xdr:from>
    <xdr:ext cx="1858683" cy="411352"/>
    <xdr:pic>
      <xdr:nvPicPr>
        <xdr:cNvPr id="33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0B9C9DE1-2E02-403D-BA03-30EB02D81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3086" y="10484224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44</xdr:col>
      <xdr:colOff>180340</xdr:colOff>
      <xdr:row>1</xdr:row>
      <xdr:rowOff>404244</xdr:rowOff>
    </xdr:from>
    <xdr:ext cx="591457" cy="195558"/>
    <xdr:pic>
      <xdr:nvPicPr>
        <xdr:cNvPr id="34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A97B7C94-38F4-467A-9DD9-69E7B17D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7020" y="58712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</xdr:col>
      <xdr:colOff>108941</xdr:colOff>
      <xdr:row>1</xdr:row>
      <xdr:rowOff>392654</xdr:rowOff>
    </xdr:from>
    <xdr:ext cx="820843" cy="242047"/>
    <xdr:pic>
      <xdr:nvPicPr>
        <xdr:cNvPr id="35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B74927D7-D427-4868-B979-BB54E4F8D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3341" y="57553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45</xdr:col>
      <xdr:colOff>1038860</xdr:colOff>
      <xdr:row>1</xdr:row>
      <xdr:rowOff>388620</xdr:rowOff>
    </xdr:from>
    <xdr:ext cx="1582792" cy="222068"/>
    <xdr:pic>
      <xdr:nvPicPr>
        <xdr:cNvPr id="36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1D4995BC-9A0D-47AF-9FCC-8475F41820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47673260" y="571500"/>
          <a:ext cx="1582792" cy="222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</xdr:col>
      <xdr:colOff>176306</xdr:colOff>
      <xdr:row>50</xdr:row>
      <xdr:rowOff>44824</xdr:rowOff>
    </xdr:from>
    <xdr:ext cx="1858683" cy="411352"/>
    <xdr:pic>
      <xdr:nvPicPr>
        <xdr:cNvPr id="37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42F2B6C9-3487-4FA5-99A4-6C863FE6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5626" y="10484224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49</xdr:col>
      <xdr:colOff>309880</xdr:colOff>
      <xdr:row>1</xdr:row>
      <xdr:rowOff>419484</xdr:rowOff>
    </xdr:from>
    <xdr:ext cx="591457" cy="195558"/>
    <xdr:pic>
      <xdr:nvPicPr>
        <xdr:cNvPr id="38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9E622698-064F-400D-9A8B-28FECC45B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05740" y="60236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50</xdr:col>
      <xdr:colOff>147041</xdr:colOff>
      <xdr:row>1</xdr:row>
      <xdr:rowOff>392654</xdr:rowOff>
    </xdr:from>
    <xdr:ext cx="820843" cy="242047"/>
    <xdr:pic>
      <xdr:nvPicPr>
        <xdr:cNvPr id="39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4E9018EF-1772-45E7-A1E7-900266D96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45921" y="57553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33020</xdr:colOff>
      <xdr:row>1</xdr:row>
      <xdr:rowOff>381000</xdr:rowOff>
    </xdr:from>
    <xdr:ext cx="1637104" cy="229688"/>
    <xdr:pic>
      <xdr:nvPicPr>
        <xdr:cNvPr id="40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9352E5AE-02C1-4B8D-80C6-4FA6711214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53167280" y="563880"/>
          <a:ext cx="1637104" cy="22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51</xdr:col>
      <xdr:colOff>176306</xdr:colOff>
      <xdr:row>50</xdr:row>
      <xdr:rowOff>44824</xdr:rowOff>
    </xdr:from>
    <xdr:ext cx="1858683" cy="411352"/>
    <xdr:pic>
      <xdr:nvPicPr>
        <xdr:cNvPr id="41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FF32DDF0-893F-4808-9ECA-283BB270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10566" y="10484224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54</xdr:col>
      <xdr:colOff>210820</xdr:colOff>
      <xdr:row>1</xdr:row>
      <xdr:rowOff>472824</xdr:rowOff>
    </xdr:from>
    <xdr:ext cx="591457" cy="195558"/>
    <xdr:pic>
      <xdr:nvPicPr>
        <xdr:cNvPr id="42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948C7894-B940-409E-BE1B-3C94BC2C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4980" y="65570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</xdr:col>
      <xdr:colOff>177521</xdr:colOff>
      <xdr:row>1</xdr:row>
      <xdr:rowOff>400274</xdr:rowOff>
    </xdr:from>
    <xdr:ext cx="820843" cy="242047"/>
    <xdr:pic>
      <xdr:nvPicPr>
        <xdr:cNvPr id="43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F25C244F-4493-42C0-AF90-1FCB3AAF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35141" y="58315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56</xdr:col>
      <xdr:colOff>55880</xdr:colOff>
      <xdr:row>1</xdr:row>
      <xdr:rowOff>414058</xdr:rowOff>
    </xdr:from>
    <xdr:ext cx="1292860" cy="181390"/>
    <xdr:pic>
      <xdr:nvPicPr>
        <xdr:cNvPr id="44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050FB5BA-3B97-4AB8-8E8C-1286EF83F1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58409840" y="596938"/>
          <a:ext cx="1292860" cy="18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59</xdr:col>
      <xdr:colOff>165100</xdr:colOff>
      <xdr:row>1</xdr:row>
      <xdr:rowOff>396624</xdr:rowOff>
    </xdr:from>
    <xdr:ext cx="591457" cy="195558"/>
    <xdr:pic>
      <xdr:nvPicPr>
        <xdr:cNvPr id="45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369D3A0D-CBB5-45E0-AF72-0666FA48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16540" y="57950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60</xdr:col>
      <xdr:colOff>177521</xdr:colOff>
      <xdr:row>1</xdr:row>
      <xdr:rowOff>400274</xdr:rowOff>
    </xdr:from>
    <xdr:ext cx="820843" cy="242047"/>
    <xdr:pic>
      <xdr:nvPicPr>
        <xdr:cNvPr id="46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18457EE0-0672-42F0-B3A7-3AD37CD6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90021" y="58315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</xdr:col>
      <xdr:colOff>55880</xdr:colOff>
      <xdr:row>1</xdr:row>
      <xdr:rowOff>414058</xdr:rowOff>
    </xdr:from>
    <xdr:ext cx="1292860" cy="181390"/>
    <xdr:pic>
      <xdr:nvPicPr>
        <xdr:cNvPr id="47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83EC8E1A-E9E6-434E-AAFD-2A827C679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63294260" y="596938"/>
          <a:ext cx="1292860" cy="18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</xdr:col>
      <xdr:colOff>0</xdr:colOff>
      <xdr:row>50</xdr:row>
      <xdr:rowOff>0</xdr:rowOff>
    </xdr:from>
    <xdr:ext cx="1858683" cy="411352"/>
    <xdr:pic>
      <xdr:nvPicPr>
        <xdr:cNvPr id="48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BAF20FC3-707A-4A4D-A597-FA8A8FCBD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7620" y="10439400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60</xdr:col>
      <xdr:colOff>0</xdr:colOff>
      <xdr:row>51</xdr:row>
      <xdr:rowOff>0</xdr:rowOff>
    </xdr:from>
    <xdr:ext cx="1858683" cy="411352"/>
    <xdr:pic>
      <xdr:nvPicPr>
        <xdr:cNvPr id="49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2E51DE62-1541-488D-8677-289FC6387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0" y="10622280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64</xdr:col>
      <xdr:colOff>165100</xdr:colOff>
      <xdr:row>1</xdr:row>
      <xdr:rowOff>396624</xdr:rowOff>
    </xdr:from>
    <xdr:ext cx="591457" cy="195558"/>
    <xdr:pic>
      <xdr:nvPicPr>
        <xdr:cNvPr id="50" name="Picture 1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DEABA60F-608F-4B29-A99B-839112152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2380" y="579504"/>
          <a:ext cx="591457" cy="19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</xdr:col>
      <xdr:colOff>177521</xdr:colOff>
      <xdr:row>1</xdr:row>
      <xdr:rowOff>400274</xdr:rowOff>
    </xdr:from>
    <xdr:ext cx="820843" cy="242047"/>
    <xdr:pic>
      <xdr:nvPicPr>
        <xdr:cNvPr id="51" name="Picture 5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8745597A-97E4-422A-8110-2F8364D6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7761" y="583154"/>
          <a:ext cx="820843" cy="24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66</xdr:col>
      <xdr:colOff>55880</xdr:colOff>
      <xdr:row>1</xdr:row>
      <xdr:rowOff>414058</xdr:rowOff>
    </xdr:from>
    <xdr:ext cx="1292860" cy="181390"/>
    <xdr:pic>
      <xdr:nvPicPr>
        <xdr:cNvPr id="52" name="Picture 9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92DD7F2D-BA7F-40D8-A21B-E04C8BC19B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4"/>
        <a:stretch/>
      </xdr:blipFill>
      <xdr:spPr bwMode="auto">
        <a:xfrm>
          <a:off x="67767200" y="596938"/>
          <a:ext cx="1292860" cy="18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65</xdr:col>
      <xdr:colOff>0</xdr:colOff>
      <xdr:row>51</xdr:row>
      <xdr:rowOff>0</xdr:rowOff>
    </xdr:from>
    <xdr:ext cx="1858683" cy="411352"/>
    <xdr:pic>
      <xdr:nvPicPr>
        <xdr:cNvPr id="53" name="Picture 13" descr="/Users/natalieshirley/Library/Group Containers/UBF8T346G9.Office/msoclip1/01/clip_image001.png">
          <a:extLst>
            <a:ext uri="{FF2B5EF4-FFF2-40B4-BE49-F238E27FC236}">
              <a16:creationId xmlns="" xmlns:a16="http://schemas.microsoft.com/office/drawing/2014/main" id="{E93E9A94-5FE4-448F-B0DF-26914F17F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0240" y="10622280"/>
          <a:ext cx="1858683" cy="41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414617</xdr:colOff>
      <xdr:row>52</xdr:row>
      <xdr:rowOff>1</xdr:rowOff>
    </xdr:from>
    <xdr:to>
      <xdr:col>1</xdr:col>
      <xdr:colOff>885263</xdr:colOff>
      <xdr:row>53</xdr:row>
      <xdr:rowOff>78441</xdr:rowOff>
    </xdr:to>
    <xdr:sp macro="" textlink="">
      <xdr:nvSpPr>
        <xdr:cNvPr id="54" name="ZoneTexte 53"/>
        <xdr:cNvSpPr txBox="1"/>
      </xdr:nvSpPr>
      <xdr:spPr>
        <a:xfrm>
          <a:off x="414617" y="11642913"/>
          <a:ext cx="1546411" cy="268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Observers 1 &amp; 2 mean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346"/>
  <sheetViews>
    <sheetView tabSelected="1" zoomScale="85" zoomScaleNormal="85" workbookViewId="0">
      <selection activeCell="F13" sqref="F13"/>
    </sheetView>
  </sheetViews>
  <sheetFormatPr baseColWidth="10" defaultColWidth="9.140625" defaultRowHeight="15" x14ac:dyDescent="0.25"/>
  <cols>
    <col min="1" max="1" width="16.140625" customWidth="1"/>
    <col min="2" max="2" width="13.5703125" style="11" customWidth="1"/>
    <col min="3" max="3" width="13.5703125" style="18" customWidth="1"/>
    <col min="4" max="4" width="14.28515625" style="4" bestFit="1" customWidth="1"/>
    <col min="5" max="5" width="19.5703125" style="4" customWidth="1"/>
    <col min="6" max="6" width="31.5703125" style="4" customWidth="1"/>
    <col min="7" max="7" width="8.85546875" style="18"/>
    <col min="8" max="8" width="11" style="11" customWidth="1"/>
    <col min="9" max="9" width="10.140625" style="18" customWidth="1"/>
    <col min="10" max="10" width="12.85546875" style="11" customWidth="1"/>
    <col min="11" max="11" width="16.28515625" style="18" customWidth="1"/>
    <col min="12" max="12" width="30.7109375" style="11" customWidth="1"/>
    <col min="14" max="14" width="8.85546875" style="11"/>
    <col min="15" max="15" width="16.7109375" customWidth="1"/>
    <col min="16" max="16" width="16.5703125" style="11" customWidth="1"/>
    <col min="17" max="17" width="26.85546875" customWidth="1"/>
    <col min="18" max="18" width="8.85546875" style="11"/>
    <col min="20" max="20" width="13.42578125" style="11" customWidth="1"/>
    <col min="21" max="21" width="17.42578125" customWidth="1"/>
    <col min="22" max="22" width="26.28515625" style="11" customWidth="1"/>
    <col min="24" max="24" width="8.85546875" style="11"/>
    <col min="25" max="25" width="15.28515625" customWidth="1"/>
    <col min="26" max="26" width="17.140625" style="11" customWidth="1"/>
    <col min="27" max="27" width="25.5703125" customWidth="1"/>
    <col min="28" max="28" width="8.85546875" style="11"/>
    <col min="30" max="30" width="13.28515625" customWidth="1"/>
    <col min="31" max="31" width="20.85546875" customWidth="1"/>
    <col min="32" max="32" width="23.28515625" customWidth="1"/>
    <col min="35" max="35" width="12.28515625" customWidth="1"/>
    <col min="36" max="36" width="16.28515625" customWidth="1"/>
    <col min="37" max="37" width="27.28515625" customWidth="1"/>
    <col min="40" max="40" width="13.42578125" customWidth="1"/>
    <col min="41" max="41" width="17" customWidth="1"/>
    <col min="42" max="42" width="26.140625" customWidth="1"/>
    <col min="45" max="45" width="11.7109375" customWidth="1"/>
    <col min="46" max="46" width="18.42578125" customWidth="1"/>
    <col min="47" max="47" width="23" customWidth="1"/>
    <col min="50" max="50" width="19" customWidth="1"/>
    <col min="51" max="51" width="16.5703125" customWidth="1"/>
    <col min="52" max="52" width="26.140625" customWidth="1"/>
    <col min="55" max="55" width="14.7109375" customWidth="1"/>
    <col min="56" max="56" width="17.42578125" customWidth="1"/>
    <col min="57" max="57" width="21.5703125" customWidth="1"/>
    <col min="60" max="60" width="12.5703125" customWidth="1"/>
    <col min="61" max="61" width="19.28515625" customWidth="1"/>
    <col min="62" max="62" width="20.5703125" customWidth="1"/>
    <col min="65" max="65" width="12" customWidth="1"/>
    <col min="66" max="66" width="14.85546875" customWidth="1"/>
    <col min="67" max="67" width="20.28515625" customWidth="1"/>
    <col min="70" max="70" width="15.5703125" customWidth="1"/>
  </cols>
  <sheetData>
    <row r="1" spans="1:67" x14ac:dyDescent="0.2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67" ht="105" x14ac:dyDescent="0.25">
      <c r="A2" s="1" t="s">
        <v>0</v>
      </c>
      <c r="B2" s="2" t="s">
        <v>1</v>
      </c>
      <c r="C2" s="3" t="s">
        <v>1</v>
      </c>
      <c r="G2" s="5"/>
      <c r="H2" s="2" t="s">
        <v>2</v>
      </c>
      <c r="I2" s="3" t="s">
        <v>2</v>
      </c>
      <c r="J2" s="4"/>
      <c r="K2" s="4"/>
      <c r="L2" s="4"/>
      <c r="M2" s="2" t="s">
        <v>3</v>
      </c>
      <c r="N2" s="3" t="s">
        <v>3</v>
      </c>
      <c r="O2" s="4"/>
      <c r="P2" s="4"/>
      <c r="Q2" s="4"/>
      <c r="R2" s="2" t="s">
        <v>4</v>
      </c>
      <c r="S2" s="3" t="s">
        <v>4</v>
      </c>
      <c r="T2" s="4"/>
      <c r="U2" s="4"/>
      <c r="V2" s="4"/>
      <c r="W2" s="2" t="s">
        <v>5</v>
      </c>
      <c r="X2" s="3" t="s">
        <v>5</v>
      </c>
      <c r="Y2" s="4"/>
      <c r="Z2" s="4"/>
      <c r="AA2" s="4"/>
      <c r="AB2" s="6" t="s">
        <v>6</v>
      </c>
      <c r="AC2" s="7" t="s">
        <v>6</v>
      </c>
      <c r="AD2" s="4"/>
      <c r="AE2" s="4"/>
      <c r="AF2" s="4"/>
      <c r="AG2" s="6" t="s">
        <v>7</v>
      </c>
      <c r="AH2" s="7" t="s">
        <v>7</v>
      </c>
      <c r="AI2" s="4"/>
      <c r="AJ2" s="4"/>
      <c r="AK2" s="4"/>
      <c r="AL2" s="2" t="s">
        <v>8</v>
      </c>
      <c r="AM2" s="3" t="s">
        <v>8</v>
      </c>
      <c r="AN2" s="4"/>
      <c r="AO2" s="4"/>
      <c r="AP2" s="4"/>
      <c r="AQ2" s="2" t="s">
        <v>9</v>
      </c>
      <c r="AR2" s="3" t="s">
        <v>9</v>
      </c>
      <c r="AS2" s="4"/>
      <c r="AT2" s="4"/>
      <c r="AU2" s="4"/>
      <c r="AV2" s="2" t="s">
        <v>10</v>
      </c>
      <c r="AW2" s="3" t="s">
        <v>10</v>
      </c>
      <c r="AX2" s="4"/>
      <c r="AY2" s="4"/>
      <c r="AZ2" s="4"/>
      <c r="BA2" s="2" t="s">
        <v>11</v>
      </c>
      <c r="BB2" s="3" t="s">
        <v>11</v>
      </c>
      <c r="BC2" s="4"/>
      <c r="BD2" s="4"/>
      <c r="BE2" s="4"/>
      <c r="BF2" s="2" t="s">
        <v>12</v>
      </c>
      <c r="BG2" s="3" t="s">
        <v>12</v>
      </c>
      <c r="BH2" s="4"/>
      <c r="BI2" s="4"/>
      <c r="BJ2" s="4"/>
      <c r="BK2" s="2" t="s">
        <v>13</v>
      </c>
      <c r="BL2" s="3" t="s">
        <v>13</v>
      </c>
      <c r="BM2" s="4"/>
      <c r="BN2" s="4"/>
      <c r="BO2" s="4"/>
    </row>
    <row r="3" spans="1:67" x14ac:dyDescent="0.25">
      <c r="A3" s="8" t="s">
        <v>14</v>
      </c>
      <c r="B3" s="9">
        <v>31.68</v>
      </c>
      <c r="C3" s="10">
        <v>32.4</v>
      </c>
      <c r="D3" s="4">
        <f>((B3*B3)+(C3*C3))</f>
        <v>2053.3824</v>
      </c>
      <c r="E3" s="4">
        <f>(SUM(B3:C3)*SUM(B3:C3))/2</f>
        <v>2053.1232</v>
      </c>
      <c r="F3" s="4">
        <f>D3-E3</f>
        <v>0.25919999999996435</v>
      </c>
      <c r="G3"/>
      <c r="H3" s="11">
        <v>29.85</v>
      </c>
      <c r="I3" s="12">
        <v>28.79</v>
      </c>
      <c r="J3" s="4">
        <f>((H3*H3)+(I3*I3))</f>
        <v>1719.8866</v>
      </c>
      <c r="K3" s="4">
        <f>(SUM(H3:I3)*SUM(H3:I3))/2</f>
        <v>1719.3248000000001</v>
      </c>
      <c r="L3" s="4">
        <f>J3-K3</f>
        <v>0.56179999999994834</v>
      </c>
      <c r="M3" s="11">
        <v>29</v>
      </c>
      <c r="N3" s="12">
        <v>29</v>
      </c>
      <c r="O3" s="4">
        <f>((M3*M3)+(N3*N3))</f>
        <v>1682</v>
      </c>
      <c r="P3" s="4">
        <f>(SUM(M3:N3)*SUM(M3:N3))/2</f>
        <v>1682</v>
      </c>
      <c r="Q3" s="4">
        <f>O3-P3</f>
        <v>0</v>
      </c>
      <c r="R3" s="11">
        <v>6.13</v>
      </c>
      <c r="S3" s="12">
        <v>6.26</v>
      </c>
      <c r="T3" s="4">
        <f>((R3*R3)+(S3*S3))</f>
        <v>76.764499999999998</v>
      </c>
      <c r="U3" s="4">
        <f>(SUM(R3:S3)*SUM(R3:S3))/2</f>
        <v>76.756050000000002</v>
      </c>
      <c r="V3" s="4">
        <f>T3-U3</f>
        <v>8.4499999999962938E-3</v>
      </c>
      <c r="W3" s="11">
        <v>9.51</v>
      </c>
      <c r="X3" s="12">
        <v>9.36</v>
      </c>
      <c r="Y3" s="4">
        <f>((W3*W3)+(X3*X3))</f>
        <v>178.04969999999997</v>
      </c>
      <c r="Z3" s="4">
        <f>(SUM(W3:X3)*SUM(W3:X3))/2</f>
        <v>178.03844999999995</v>
      </c>
      <c r="AA3" s="4">
        <f>Y3-Z3</f>
        <v>1.125000000001819E-2</v>
      </c>
      <c r="AB3" s="11">
        <v>10.83</v>
      </c>
      <c r="AC3" s="12">
        <v>10.98</v>
      </c>
      <c r="AD3" s="4">
        <f>((AB3*AB3)+(AC3*AC3))</f>
        <v>237.84930000000003</v>
      </c>
      <c r="AE3" s="4">
        <f>(SUM(AB3:AC3)*SUM(AB3:AC3))/2</f>
        <v>237.83805000000004</v>
      </c>
      <c r="AF3" s="4">
        <f>AD3-AE3</f>
        <v>1.1249999999989768E-2</v>
      </c>
      <c r="AG3" s="11">
        <v>15.68</v>
      </c>
      <c r="AH3" s="12">
        <v>15.32</v>
      </c>
      <c r="AI3" s="4">
        <f>((AG3*AG3)+(AH3*AH3))</f>
        <v>480.56479999999999</v>
      </c>
      <c r="AJ3" s="4">
        <f>(SUM(AG3:AH3)*SUM(AG3:AH3))/2</f>
        <v>480.5</v>
      </c>
      <c r="AK3" s="4">
        <f>AI3-AJ3</f>
        <v>6.4799999999991087E-2</v>
      </c>
      <c r="AL3" s="11">
        <v>10.46</v>
      </c>
      <c r="AM3" s="12">
        <v>10.210000000000001</v>
      </c>
      <c r="AN3" s="4">
        <f>((AL3*AL3)+(AM3*AM3))</f>
        <v>213.65570000000002</v>
      </c>
      <c r="AO3" s="4">
        <f>(SUM(AL3:AM3)*SUM(AL3:AM3))/2</f>
        <v>213.62445000000002</v>
      </c>
      <c r="AP3" s="4">
        <f>AN3-AO3</f>
        <v>3.125E-2</v>
      </c>
      <c r="AQ3" s="11">
        <v>13.02</v>
      </c>
      <c r="AR3" s="12">
        <v>12.79</v>
      </c>
      <c r="AS3" s="4">
        <f>((AQ3*AQ3)+(AR3*AR3))</f>
        <v>333.10449999999997</v>
      </c>
      <c r="AT3" s="4">
        <f>(SUM(AQ3:AR3)*SUM(AQ3:AR3))/2</f>
        <v>333.07804999999996</v>
      </c>
      <c r="AU3" s="4">
        <f>AS3-AT3</f>
        <v>2.6450000000011187E-2</v>
      </c>
      <c r="AV3" s="11">
        <v>8.83</v>
      </c>
      <c r="AW3" s="12">
        <v>8.39</v>
      </c>
      <c r="AX3" s="4">
        <f>((AV3*AV3)+(AW3*AW3))</f>
        <v>148.36100000000002</v>
      </c>
      <c r="AY3" s="4">
        <f>(SUM(AV3:AW3)*SUM(AV3:AW3))/2</f>
        <v>148.26419999999999</v>
      </c>
      <c r="AZ3" s="4">
        <f>AX3-AY3</f>
        <v>9.6800000000030195E-2</v>
      </c>
      <c r="BA3" s="11">
        <v>10.26</v>
      </c>
      <c r="BB3" s="12">
        <v>10.41</v>
      </c>
      <c r="BC3" s="4">
        <f>((BA3*BA3)+(BB3*BB3))</f>
        <v>213.63569999999999</v>
      </c>
      <c r="BD3" s="4">
        <f>(SUM(BA3:BB3)*SUM(BA3:BB3))/2</f>
        <v>213.62445000000002</v>
      </c>
      <c r="BE3" s="4">
        <f>BC3-BD3</f>
        <v>1.1249999999961346E-2</v>
      </c>
      <c r="BF3" s="11">
        <v>7.61</v>
      </c>
      <c r="BG3" s="12">
        <v>7.79</v>
      </c>
      <c r="BH3" s="4">
        <f>((BF3*BF3)+(BG3*BG3))</f>
        <v>118.59620000000001</v>
      </c>
      <c r="BI3" s="4">
        <f>(SUM(BF3:BG3)*SUM(BF3:BG3))/2</f>
        <v>118.58000000000001</v>
      </c>
      <c r="BJ3" s="4">
        <f>BH3-BI3</f>
        <v>1.6199999999997772E-2</v>
      </c>
      <c r="BK3" s="11">
        <v>12.38</v>
      </c>
      <c r="BL3" s="12">
        <v>12.01</v>
      </c>
      <c r="BM3" s="4">
        <f>((BK3*BK3)+(BL3*BL3))</f>
        <v>297.50450000000001</v>
      </c>
      <c r="BN3" s="4">
        <f>(SUM(BK3:BL3)*SUM(BK3:BL3))/2</f>
        <v>297.43605000000002</v>
      </c>
      <c r="BO3" s="4">
        <f>BM3-BN3</f>
        <v>6.8449999999984357E-2</v>
      </c>
    </row>
    <row r="4" spans="1:67" x14ac:dyDescent="0.25">
      <c r="A4" s="8" t="s">
        <v>15</v>
      </c>
      <c r="B4" s="9">
        <v>32.18</v>
      </c>
      <c r="C4" s="10">
        <v>33.1</v>
      </c>
      <c r="D4" s="4">
        <f t="shared" ref="D4:D32" si="0">((B4*B4)+(C4*C4))</f>
        <v>2131.1624000000002</v>
      </c>
      <c r="E4" s="4">
        <f t="shared" ref="E4:E32" si="1">(SUM(B4:C4)*SUM(B4:C4))/2</f>
        <v>2130.7392</v>
      </c>
      <c r="F4" s="4">
        <f t="shared" ref="F4:F32" si="2">D4-E4</f>
        <v>0.42320000000017899</v>
      </c>
      <c r="G4"/>
      <c r="H4" s="11">
        <v>30.06</v>
      </c>
      <c r="I4" s="12">
        <v>30.89</v>
      </c>
      <c r="J4" s="4">
        <f t="shared" ref="J4:J15" si="3">((H4*H4)+(I4*I4))</f>
        <v>1857.7956999999999</v>
      </c>
      <c r="K4" s="4">
        <f t="shared" ref="K4:K32" si="4">(SUM(H4:I4)*SUM(H4:I4))/2</f>
        <v>1857.4512500000001</v>
      </c>
      <c r="L4" s="4">
        <f t="shared" ref="L4:L32" si="5">J4-K4</f>
        <v>0.34444999999982429</v>
      </c>
      <c r="M4" s="11">
        <v>30</v>
      </c>
      <c r="N4" s="12">
        <v>30</v>
      </c>
      <c r="O4" s="4">
        <f t="shared" ref="O4:O15" si="6">((M4*M4)+(N4*N4))</f>
        <v>1800</v>
      </c>
      <c r="P4" s="4">
        <f t="shared" ref="P4:P32" si="7">(SUM(M4:N4)*SUM(M4:N4))/2</f>
        <v>1800</v>
      </c>
      <c r="Q4" s="4">
        <f t="shared" ref="Q4:Q32" si="8">O4-P4</f>
        <v>0</v>
      </c>
      <c r="R4" s="11">
        <v>6.62</v>
      </c>
      <c r="S4" s="12">
        <v>6.73</v>
      </c>
      <c r="T4" s="4">
        <f t="shared" ref="T4:T15" si="9">((R4*R4)+(S4*S4))</f>
        <v>89.1173</v>
      </c>
      <c r="U4" s="4">
        <f t="shared" ref="U4:U32" si="10">(SUM(R4:S4)*SUM(R4:S4))/2</f>
        <v>89.111250000000013</v>
      </c>
      <c r="V4" s="4">
        <f t="shared" ref="V4:V32" si="11">T4-U4</f>
        <v>6.0499999999876763E-3</v>
      </c>
      <c r="W4" s="11">
        <v>10</v>
      </c>
      <c r="X4" s="12">
        <v>10.18</v>
      </c>
      <c r="Y4" s="4">
        <f t="shared" ref="Y4:Y15" si="12">((W4*W4)+(X4*X4))</f>
        <v>203.63239999999999</v>
      </c>
      <c r="Z4" s="4">
        <f t="shared" ref="Z4:Z32" si="13">(SUM(W4:X4)*SUM(W4:X4))/2</f>
        <v>203.61619999999999</v>
      </c>
      <c r="AA4" s="4">
        <f t="shared" ref="AA4:AA32" si="14">Y4-Z4</f>
        <v>1.6199999999997772E-2</v>
      </c>
      <c r="AB4" s="11">
        <v>11.36</v>
      </c>
      <c r="AC4" s="12">
        <v>11.18</v>
      </c>
      <c r="AD4" s="4">
        <f t="shared" ref="AD4:AD15" si="15">((AB4*AB4)+(AC4*AC4))</f>
        <v>254.04199999999997</v>
      </c>
      <c r="AE4" s="4">
        <f t="shared" ref="AE4:AE32" si="16">(SUM(AB4:AC4)*SUM(AB4:AC4))/2</f>
        <v>254.02579999999998</v>
      </c>
      <c r="AF4" s="4">
        <f t="shared" ref="AF4:AF32" si="17">AD4-AE4</f>
        <v>1.6199999999997772E-2</v>
      </c>
      <c r="AG4" s="11">
        <v>16.260000000000002</v>
      </c>
      <c r="AH4" s="12">
        <v>16.600000000000001</v>
      </c>
      <c r="AI4" s="4">
        <f t="shared" ref="AI4:AI15" si="18">((AG4*AG4)+(AH4*AH4))</f>
        <v>539.94760000000019</v>
      </c>
      <c r="AJ4" s="4">
        <f t="shared" ref="AJ4:AJ32" si="19">(SUM(AG4:AH4)*SUM(AG4:AH4))/2</f>
        <v>539.88980000000004</v>
      </c>
      <c r="AK4" s="4">
        <f t="shared" ref="AK4:AK32" si="20">AI4-AJ4</f>
        <v>5.7800000000156615E-2</v>
      </c>
      <c r="AL4" s="11">
        <v>9.9600000000000009</v>
      </c>
      <c r="AM4" s="12">
        <v>10.14</v>
      </c>
      <c r="AN4" s="4">
        <f t="shared" ref="AN4:AN15" si="21">((AL4*AL4)+(AM4*AM4))</f>
        <v>202.02120000000002</v>
      </c>
      <c r="AO4" s="4">
        <f t="shared" ref="AO4:AO32" si="22">(SUM(AL4:AM4)*SUM(AL4:AM4))/2</f>
        <v>202.00500000000002</v>
      </c>
      <c r="AP4" s="4">
        <f t="shared" ref="AP4:AP32" si="23">AN4-AO4</f>
        <v>1.6199999999997772E-2</v>
      </c>
      <c r="AQ4" s="11">
        <v>12.64</v>
      </c>
      <c r="AR4" s="12">
        <v>12.78</v>
      </c>
      <c r="AS4" s="4">
        <f t="shared" ref="AS4:AS15" si="24">((AQ4*AQ4)+(AR4*AR4))</f>
        <v>323.09800000000001</v>
      </c>
      <c r="AT4" s="4">
        <f t="shared" ref="AT4:AT32" si="25">(SUM(AQ4:AR4)*SUM(AQ4:AR4))/2</f>
        <v>323.08820000000003</v>
      </c>
      <c r="AU4" s="4">
        <f t="shared" ref="AU4:AU32" si="26">AS4-AT4</f>
        <v>9.7999999999842657E-3</v>
      </c>
      <c r="AV4" s="11">
        <v>9.65</v>
      </c>
      <c r="AW4" s="12">
        <v>9.81</v>
      </c>
      <c r="AX4" s="4">
        <f t="shared" ref="AX4:AX15" si="27">((AV4*AV4)+(AW4*AW4))</f>
        <v>189.35860000000002</v>
      </c>
      <c r="AY4" s="4">
        <f t="shared" ref="AY4:AY32" si="28">(SUM(AV4:AW4)*SUM(AV4:AW4))/2</f>
        <v>189.34580000000003</v>
      </c>
      <c r="AZ4" s="4">
        <f t="shared" ref="AZ4:AZ32" si="29">AX4-AY4</f>
        <v>1.279999999999859E-2</v>
      </c>
      <c r="BA4" s="11">
        <v>10.62</v>
      </c>
      <c r="BB4" s="12">
        <v>10.48</v>
      </c>
      <c r="BC4" s="4">
        <f t="shared" ref="BC4:BC15" si="30">((BA4*BA4)+(BB4*BB4))</f>
        <v>222.6148</v>
      </c>
      <c r="BD4" s="4">
        <f t="shared" ref="BD4:BD32" si="31">(SUM(BA4:BB4)*SUM(BA4:BB4))/2</f>
        <v>222.60500000000002</v>
      </c>
      <c r="BE4" s="4">
        <f t="shared" ref="BE4:BE32" si="32">BC4-BD4</f>
        <v>9.7999999999842657E-3</v>
      </c>
      <c r="BF4" s="11">
        <v>7.19</v>
      </c>
      <c r="BG4" s="12">
        <v>7.31</v>
      </c>
      <c r="BH4" s="4">
        <f t="shared" ref="BH4:BH15" si="33">((BF4*BF4)+(BG4*BG4))</f>
        <v>105.13220000000001</v>
      </c>
      <c r="BI4" s="4">
        <f t="shared" ref="BI4:BI32" si="34">(SUM(BF4:BG4)*SUM(BF4:BG4))/2</f>
        <v>105.125</v>
      </c>
      <c r="BJ4" s="4">
        <f t="shared" ref="BJ4:BJ32" si="35">BH4-BI4</f>
        <v>7.2000000000116415E-3</v>
      </c>
      <c r="BK4" s="11">
        <v>12.8</v>
      </c>
      <c r="BL4" s="12">
        <v>12.99</v>
      </c>
      <c r="BM4" s="4">
        <f t="shared" ref="BM4:BM15" si="36">((BK4*BK4)+(BL4*BL4))</f>
        <v>332.58010000000002</v>
      </c>
      <c r="BN4" s="4">
        <f t="shared" ref="BN4:BN32" si="37">(SUM(BK4:BL4)*SUM(BK4:BL4))/2</f>
        <v>332.56205</v>
      </c>
      <c r="BO4" s="4">
        <f t="shared" ref="BO4:BO32" si="38">BM4-BN4</f>
        <v>1.8050000000016553E-2</v>
      </c>
    </row>
    <row r="5" spans="1:67" x14ac:dyDescent="0.25">
      <c r="A5" s="8" t="s">
        <v>16</v>
      </c>
      <c r="B5" s="9">
        <v>30.32</v>
      </c>
      <c r="C5" s="10">
        <v>32.29</v>
      </c>
      <c r="D5" s="4">
        <f t="shared" si="0"/>
        <v>1961.9465</v>
      </c>
      <c r="E5" s="4">
        <f t="shared" si="1"/>
        <v>1960.00605</v>
      </c>
      <c r="F5" s="4">
        <f t="shared" si="2"/>
        <v>1.9404500000000553</v>
      </c>
      <c r="G5"/>
      <c r="H5" s="11">
        <v>28.75</v>
      </c>
      <c r="I5" s="12">
        <v>28.94</v>
      </c>
      <c r="J5" s="4">
        <f t="shared" si="3"/>
        <v>1664.0861</v>
      </c>
      <c r="K5" s="4">
        <f t="shared" si="4"/>
        <v>1664.0680499999999</v>
      </c>
      <c r="L5" s="4">
        <f t="shared" si="5"/>
        <v>1.805000000013024E-2</v>
      </c>
      <c r="M5" s="11">
        <v>29</v>
      </c>
      <c r="N5" s="12">
        <v>29</v>
      </c>
      <c r="O5" s="4">
        <f t="shared" si="6"/>
        <v>1682</v>
      </c>
      <c r="P5" s="4">
        <f t="shared" si="7"/>
        <v>1682</v>
      </c>
      <c r="Q5" s="4">
        <f t="shared" si="8"/>
        <v>0</v>
      </c>
      <c r="R5" s="11">
        <v>6.22</v>
      </c>
      <c r="S5" s="12">
        <v>6.38</v>
      </c>
      <c r="T5" s="4">
        <f t="shared" si="9"/>
        <v>79.392799999999994</v>
      </c>
      <c r="U5" s="4">
        <f t="shared" si="10"/>
        <v>79.38</v>
      </c>
      <c r="V5" s="4">
        <f t="shared" si="11"/>
        <v>1.279999999999859E-2</v>
      </c>
      <c r="W5" s="11">
        <v>9.57</v>
      </c>
      <c r="X5" s="12">
        <v>9.18</v>
      </c>
      <c r="Y5" s="4">
        <f t="shared" si="12"/>
        <v>175.85730000000001</v>
      </c>
      <c r="Z5" s="4">
        <f t="shared" si="13"/>
        <v>175.78125</v>
      </c>
      <c r="AA5" s="4">
        <f t="shared" si="14"/>
        <v>7.6050000000009277E-2</v>
      </c>
      <c r="AB5" s="11">
        <v>11.47</v>
      </c>
      <c r="AC5" s="12">
        <v>11.21</v>
      </c>
      <c r="AD5" s="4">
        <f t="shared" si="15"/>
        <v>257.22500000000002</v>
      </c>
      <c r="AE5" s="4">
        <f t="shared" si="16"/>
        <v>257.19119999999998</v>
      </c>
      <c r="AF5" s="4">
        <f t="shared" si="17"/>
        <v>3.3800000000042019E-2</v>
      </c>
      <c r="AG5" s="11">
        <v>17.5</v>
      </c>
      <c r="AH5" s="12">
        <v>17.32</v>
      </c>
      <c r="AI5" s="4">
        <f t="shared" si="18"/>
        <v>606.23239999999998</v>
      </c>
      <c r="AJ5" s="4">
        <f t="shared" si="19"/>
        <v>606.21619999999996</v>
      </c>
      <c r="AK5" s="4">
        <f t="shared" si="20"/>
        <v>1.6200000000026193E-2</v>
      </c>
      <c r="AL5" s="11">
        <v>10.46</v>
      </c>
      <c r="AM5" s="12">
        <v>10.199999999999999</v>
      </c>
      <c r="AN5" s="4">
        <f t="shared" si="21"/>
        <v>213.45160000000001</v>
      </c>
      <c r="AO5" s="4">
        <f t="shared" si="22"/>
        <v>213.4178</v>
      </c>
      <c r="AP5" s="4">
        <f t="shared" si="23"/>
        <v>3.3800000000013597E-2</v>
      </c>
      <c r="AQ5" s="11">
        <v>15.14</v>
      </c>
      <c r="AR5" s="12">
        <v>15.33</v>
      </c>
      <c r="AS5" s="4">
        <f t="shared" si="24"/>
        <v>464.22850000000005</v>
      </c>
      <c r="AT5" s="4">
        <f t="shared" si="25"/>
        <v>464.21044999999998</v>
      </c>
      <c r="AU5" s="4">
        <f t="shared" si="26"/>
        <v>1.8050000000073396E-2</v>
      </c>
      <c r="AV5" s="11">
        <v>8.3800000000000008</v>
      </c>
      <c r="AW5" s="12">
        <v>8.14</v>
      </c>
      <c r="AX5" s="4">
        <f t="shared" si="27"/>
        <v>136.48400000000004</v>
      </c>
      <c r="AY5" s="4">
        <f t="shared" si="28"/>
        <v>136.45520000000005</v>
      </c>
      <c r="AZ5" s="4">
        <f t="shared" si="29"/>
        <v>2.8799999999989723E-2</v>
      </c>
      <c r="BA5" s="11">
        <v>11.2</v>
      </c>
      <c r="BB5" s="12">
        <v>11.33</v>
      </c>
      <c r="BC5" s="4">
        <f t="shared" si="30"/>
        <v>253.80889999999999</v>
      </c>
      <c r="BD5" s="4">
        <f t="shared" si="31"/>
        <v>253.80045000000001</v>
      </c>
      <c r="BE5" s="4">
        <f t="shared" si="32"/>
        <v>8.449999999982083E-3</v>
      </c>
      <c r="BF5" s="11">
        <v>6.54</v>
      </c>
      <c r="BG5" s="12">
        <v>6.76</v>
      </c>
      <c r="BH5" s="4">
        <f t="shared" si="33"/>
        <v>88.469200000000001</v>
      </c>
      <c r="BI5" s="4">
        <f t="shared" si="34"/>
        <v>88.445000000000007</v>
      </c>
      <c r="BJ5" s="4">
        <f t="shared" si="35"/>
        <v>2.4199999999993338E-2</v>
      </c>
      <c r="BK5" s="11">
        <v>12.98</v>
      </c>
      <c r="BL5" s="12">
        <v>13.14</v>
      </c>
      <c r="BM5" s="4">
        <f t="shared" si="36"/>
        <v>341.14</v>
      </c>
      <c r="BN5" s="4">
        <f t="shared" si="37"/>
        <v>341.12720000000002</v>
      </c>
      <c r="BO5" s="4">
        <f t="shared" si="38"/>
        <v>1.2799999999970169E-2</v>
      </c>
    </row>
    <row r="6" spans="1:67" x14ac:dyDescent="0.25">
      <c r="A6" s="8" t="s">
        <v>17</v>
      </c>
      <c r="B6" s="9">
        <v>31.05</v>
      </c>
      <c r="C6" s="10">
        <v>31.09</v>
      </c>
      <c r="D6" s="4">
        <f t="shared" si="0"/>
        <v>1930.6905999999999</v>
      </c>
      <c r="E6" s="4">
        <f t="shared" si="1"/>
        <v>1930.6898000000001</v>
      </c>
      <c r="F6" s="4">
        <f t="shared" si="2"/>
        <v>7.9999999979918357E-4</v>
      </c>
      <c r="G6"/>
      <c r="H6" s="11">
        <v>29.17</v>
      </c>
      <c r="I6" s="12">
        <v>29.27</v>
      </c>
      <c r="J6" s="4">
        <f t="shared" si="3"/>
        <v>1707.6218000000001</v>
      </c>
      <c r="K6" s="4">
        <f t="shared" si="4"/>
        <v>1707.6167999999998</v>
      </c>
      <c r="L6" s="4">
        <f t="shared" si="5"/>
        <v>5.000000000336513E-3</v>
      </c>
      <c r="M6" s="11">
        <v>29</v>
      </c>
      <c r="N6" s="12">
        <v>29</v>
      </c>
      <c r="O6" s="4">
        <f t="shared" si="6"/>
        <v>1682</v>
      </c>
      <c r="P6" s="4">
        <f t="shared" si="7"/>
        <v>1682</v>
      </c>
      <c r="Q6" s="4">
        <f t="shared" si="8"/>
        <v>0</v>
      </c>
      <c r="R6" s="11">
        <v>6.91</v>
      </c>
      <c r="S6" s="12">
        <v>6.98</v>
      </c>
      <c r="T6" s="4">
        <f t="shared" si="9"/>
        <v>96.468500000000006</v>
      </c>
      <c r="U6" s="4">
        <f t="shared" si="10"/>
        <v>96.46605000000001</v>
      </c>
      <c r="V6" s="4">
        <f t="shared" si="11"/>
        <v>2.4499999999960664E-3</v>
      </c>
      <c r="W6" s="11">
        <v>9.65</v>
      </c>
      <c r="X6" s="12">
        <v>9.81</v>
      </c>
      <c r="Y6" s="4">
        <f t="shared" si="12"/>
        <v>189.35860000000002</v>
      </c>
      <c r="Z6" s="4">
        <f t="shared" si="13"/>
        <v>189.34580000000003</v>
      </c>
      <c r="AA6" s="4">
        <f t="shared" si="14"/>
        <v>1.279999999999859E-2</v>
      </c>
      <c r="AB6" s="11">
        <v>11.25</v>
      </c>
      <c r="AC6" s="12">
        <v>11.14</v>
      </c>
      <c r="AD6" s="4">
        <f t="shared" si="15"/>
        <v>250.66210000000001</v>
      </c>
      <c r="AE6" s="4">
        <f t="shared" si="16"/>
        <v>250.65605000000002</v>
      </c>
      <c r="AF6" s="4">
        <f t="shared" si="17"/>
        <v>6.0499999999876763E-3</v>
      </c>
      <c r="AG6" s="11">
        <v>17.45</v>
      </c>
      <c r="AH6" s="12">
        <v>17.61</v>
      </c>
      <c r="AI6" s="4">
        <f t="shared" si="18"/>
        <v>614.6146</v>
      </c>
      <c r="AJ6" s="4">
        <f t="shared" si="19"/>
        <v>614.60180000000003</v>
      </c>
      <c r="AK6" s="4">
        <f t="shared" si="20"/>
        <v>1.2799999999970169E-2</v>
      </c>
      <c r="AL6" s="11">
        <v>11.64</v>
      </c>
      <c r="AM6" s="12">
        <v>11.41</v>
      </c>
      <c r="AN6" s="4">
        <f t="shared" si="21"/>
        <v>265.67770000000002</v>
      </c>
      <c r="AO6" s="4">
        <f t="shared" si="22"/>
        <v>265.65125</v>
      </c>
      <c r="AP6" s="4">
        <f t="shared" si="23"/>
        <v>2.6450000000011187E-2</v>
      </c>
      <c r="AQ6" s="11">
        <v>13.92</v>
      </c>
      <c r="AR6" s="12">
        <v>14.09</v>
      </c>
      <c r="AS6" s="4">
        <f t="shared" si="24"/>
        <v>392.29449999999997</v>
      </c>
      <c r="AT6" s="4">
        <f t="shared" si="25"/>
        <v>392.28004999999996</v>
      </c>
      <c r="AU6" s="4">
        <f t="shared" si="26"/>
        <v>1.4450000000010732E-2</v>
      </c>
      <c r="AV6" s="11">
        <v>8.67</v>
      </c>
      <c r="AW6" s="12">
        <v>8.81</v>
      </c>
      <c r="AX6" s="4">
        <f t="shared" si="27"/>
        <v>152.785</v>
      </c>
      <c r="AY6" s="4">
        <f t="shared" si="28"/>
        <v>152.77520000000001</v>
      </c>
      <c r="AZ6" s="4">
        <f t="shared" si="29"/>
        <v>9.7999999999842657E-3</v>
      </c>
      <c r="BA6" s="11">
        <v>11.53</v>
      </c>
      <c r="BB6" s="12">
        <v>11.89</v>
      </c>
      <c r="BC6" s="4">
        <f t="shared" si="30"/>
        <v>274.31299999999999</v>
      </c>
      <c r="BD6" s="4">
        <f t="shared" si="31"/>
        <v>274.24820000000005</v>
      </c>
      <c r="BE6" s="4">
        <f t="shared" si="32"/>
        <v>6.4799999999934244E-2</v>
      </c>
      <c r="BF6" s="11">
        <v>6.64</v>
      </c>
      <c r="BG6" s="12">
        <v>6.34</v>
      </c>
      <c r="BH6" s="4">
        <f t="shared" si="33"/>
        <v>84.285200000000003</v>
      </c>
      <c r="BI6" s="4">
        <f t="shared" si="34"/>
        <v>84.240200000000002</v>
      </c>
      <c r="BJ6" s="4">
        <f t="shared" si="35"/>
        <v>4.5000000000001705E-2</v>
      </c>
      <c r="BK6" s="11">
        <v>12.99</v>
      </c>
      <c r="BL6" s="12">
        <v>13.35</v>
      </c>
      <c r="BM6" s="4">
        <f t="shared" si="36"/>
        <v>346.96260000000001</v>
      </c>
      <c r="BN6" s="4">
        <f t="shared" si="37"/>
        <v>346.89780000000002</v>
      </c>
      <c r="BO6" s="4">
        <f t="shared" si="38"/>
        <v>6.4799999999991087E-2</v>
      </c>
    </row>
    <row r="7" spans="1:67" x14ac:dyDescent="0.25">
      <c r="A7" s="13" t="s">
        <v>18</v>
      </c>
      <c r="B7" s="9">
        <v>35.28</v>
      </c>
      <c r="C7" s="10">
        <v>34.31</v>
      </c>
      <c r="D7" s="4">
        <f t="shared" si="0"/>
        <v>2421.8545000000004</v>
      </c>
      <c r="E7" s="4">
        <f t="shared" si="1"/>
        <v>2421.3840500000001</v>
      </c>
      <c r="F7" s="4">
        <f t="shared" si="2"/>
        <v>0.47045000000025539</v>
      </c>
      <c r="G7"/>
      <c r="H7" s="11">
        <v>33.89</v>
      </c>
      <c r="I7" s="12">
        <v>33.01</v>
      </c>
      <c r="J7" s="4">
        <f t="shared" si="3"/>
        <v>2238.1922</v>
      </c>
      <c r="K7" s="4">
        <f t="shared" si="4"/>
        <v>2237.8050000000003</v>
      </c>
      <c r="L7" s="4">
        <f t="shared" si="5"/>
        <v>0.38719999999966603</v>
      </c>
      <c r="M7" s="11">
        <v>31</v>
      </c>
      <c r="N7" s="12">
        <v>31</v>
      </c>
      <c r="O7" s="4">
        <f t="shared" si="6"/>
        <v>1922</v>
      </c>
      <c r="P7" s="4">
        <f t="shared" si="7"/>
        <v>1922</v>
      </c>
      <c r="Q7" s="4">
        <f t="shared" si="8"/>
        <v>0</v>
      </c>
      <c r="R7" s="11">
        <v>6.91</v>
      </c>
      <c r="S7" s="12">
        <v>7.01</v>
      </c>
      <c r="T7" s="4">
        <f t="shared" si="9"/>
        <v>96.888199999999998</v>
      </c>
      <c r="U7" s="4">
        <f t="shared" si="10"/>
        <v>96.883200000000002</v>
      </c>
      <c r="V7" s="4">
        <f t="shared" si="11"/>
        <v>4.9999999999954525E-3</v>
      </c>
      <c r="W7" s="11">
        <v>9.89</v>
      </c>
      <c r="X7" s="12">
        <v>9.99</v>
      </c>
      <c r="Y7" s="4">
        <f t="shared" si="12"/>
        <v>197.61220000000003</v>
      </c>
      <c r="Z7" s="4">
        <f t="shared" si="13"/>
        <v>197.60720000000006</v>
      </c>
      <c r="AA7" s="4">
        <f t="shared" si="14"/>
        <v>4.9999999999670308E-3</v>
      </c>
      <c r="AB7" s="11">
        <v>12.23</v>
      </c>
      <c r="AC7" s="12">
        <v>12.32</v>
      </c>
      <c r="AD7" s="4">
        <f t="shared" si="15"/>
        <v>301.3553</v>
      </c>
      <c r="AE7" s="4">
        <f t="shared" si="16"/>
        <v>301.35124999999999</v>
      </c>
      <c r="AF7" s="4">
        <f t="shared" si="17"/>
        <v>4.0500000000065484E-3</v>
      </c>
      <c r="AG7" s="11">
        <v>16.47</v>
      </c>
      <c r="AH7" s="12">
        <v>16.28</v>
      </c>
      <c r="AI7" s="4">
        <f t="shared" si="18"/>
        <v>536.2992999999999</v>
      </c>
      <c r="AJ7" s="4">
        <f t="shared" si="19"/>
        <v>536.28125</v>
      </c>
      <c r="AK7" s="4">
        <f t="shared" si="20"/>
        <v>1.8049999999902866E-2</v>
      </c>
      <c r="AL7" s="11">
        <v>10.75</v>
      </c>
      <c r="AM7" s="12">
        <v>10.83</v>
      </c>
      <c r="AN7" s="4">
        <f t="shared" si="21"/>
        <v>232.85140000000001</v>
      </c>
      <c r="AO7" s="4">
        <f t="shared" si="22"/>
        <v>232.84819999999996</v>
      </c>
      <c r="AP7" s="4">
        <f t="shared" si="23"/>
        <v>3.2000000000493856E-3</v>
      </c>
      <c r="AQ7" s="11">
        <v>13.9</v>
      </c>
      <c r="AR7" s="12">
        <v>14.39</v>
      </c>
      <c r="AS7" s="4">
        <f t="shared" si="24"/>
        <v>400.28210000000001</v>
      </c>
      <c r="AT7" s="4">
        <f t="shared" si="25"/>
        <v>400.16204999999997</v>
      </c>
      <c r="AU7" s="4">
        <f t="shared" si="26"/>
        <v>0.12005000000004884</v>
      </c>
      <c r="AV7" s="11">
        <v>8.44</v>
      </c>
      <c r="AW7" s="12">
        <v>8.56</v>
      </c>
      <c r="AX7" s="4">
        <f t="shared" si="27"/>
        <v>144.50720000000001</v>
      </c>
      <c r="AY7" s="4">
        <f t="shared" si="28"/>
        <v>144.5</v>
      </c>
      <c r="AZ7" s="4">
        <f t="shared" si="29"/>
        <v>7.2000000000116415E-3</v>
      </c>
      <c r="BA7" s="11">
        <v>10.59</v>
      </c>
      <c r="BB7" s="12">
        <v>10.71</v>
      </c>
      <c r="BC7" s="4">
        <f t="shared" si="30"/>
        <v>226.85220000000004</v>
      </c>
      <c r="BD7" s="4">
        <f t="shared" si="31"/>
        <v>226.84500000000003</v>
      </c>
      <c r="BE7" s="4">
        <f t="shared" si="32"/>
        <v>7.2000000000116415E-3</v>
      </c>
      <c r="BF7" s="11">
        <v>6.61</v>
      </c>
      <c r="BG7" s="12">
        <v>6.53</v>
      </c>
      <c r="BH7" s="4">
        <f t="shared" si="33"/>
        <v>86.332999999999998</v>
      </c>
      <c r="BI7" s="4">
        <f t="shared" si="34"/>
        <v>86.329800000000006</v>
      </c>
      <c r="BJ7" s="4">
        <f t="shared" si="35"/>
        <v>3.1999999999925421E-3</v>
      </c>
      <c r="BK7" s="11">
        <v>12.43</v>
      </c>
      <c r="BL7" s="12">
        <v>12.59</v>
      </c>
      <c r="BM7" s="4">
        <f t="shared" si="36"/>
        <v>313.01299999999998</v>
      </c>
      <c r="BN7" s="4">
        <f t="shared" si="37"/>
        <v>313.00020000000001</v>
      </c>
      <c r="BO7" s="4">
        <f t="shared" si="38"/>
        <v>1.2799999999970169E-2</v>
      </c>
    </row>
    <row r="8" spans="1:67" x14ac:dyDescent="0.25">
      <c r="A8" s="13" t="s">
        <v>19</v>
      </c>
      <c r="B8" s="9">
        <v>36.06</v>
      </c>
      <c r="C8" s="10">
        <v>37.049999999999997</v>
      </c>
      <c r="D8" s="4">
        <f t="shared" si="0"/>
        <v>2673.0261</v>
      </c>
      <c r="E8" s="4">
        <f t="shared" si="1"/>
        <v>2672.5360500000002</v>
      </c>
      <c r="F8" s="4">
        <f t="shared" si="2"/>
        <v>0.49004999999988286</v>
      </c>
      <c r="G8"/>
      <c r="H8" s="11">
        <v>35.04</v>
      </c>
      <c r="I8" s="12">
        <v>35.15</v>
      </c>
      <c r="J8" s="4">
        <f t="shared" si="3"/>
        <v>2463.3240999999998</v>
      </c>
      <c r="K8" s="4">
        <f t="shared" si="4"/>
        <v>2463.3180499999999</v>
      </c>
      <c r="L8" s="4">
        <f t="shared" si="5"/>
        <v>6.0499999999592546E-3</v>
      </c>
      <c r="M8" s="11">
        <v>31</v>
      </c>
      <c r="N8" s="12">
        <v>30</v>
      </c>
      <c r="O8" s="4">
        <f t="shared" si="6"/>
        <v>1861</v>
      </c>
      <c r="P8" s="4">
        <f t="shared" si="7"/>
        <v>1860.5</v>
      </c>
      <c r="Q8" s="4">
        <f t="shared" si="8"/>
        <v>0.5</v>
      </c>
      <c r="R8" s="11">
        <v>7.18</v>
      </c>
      <c r="S8" s="12">
        <v>7.26</v>
      </c>
      <c r="T8" s="4">
        <f t="shared" si="9"/>
        <v>104.25999999999999</v>
      </c>
      <c r="U8" s="4">
        <f t="shared" si="10"/>
        <v>104.2568</v>
      </c>
      <c r="V8" s="4">
        <f t="shared" si="11"/>
        <v>3.1999999999925421E-3</v>
      </c>
      <c r="W8" s="11">
        <v>10.16</v>
      </c>
      <c r="X8" s="12">
        <v>10.02</v>
      </c>
      <c r="Y8" s="4">
        <f t="shared" si="12"/>
        <v>203.62599999999998</v>
      </c>
      <c r="Z8" s="4">
        <f t="shared" si="13"/>
        <v>203.61619999999999</v>
      </c>
      <c r="AA8" s="4">
        <f t="shared" si="14"/>
        <v>9.7999999999842657E-3</v>
      </c>
      <c r="AB8" s="11">
        <v>12.13</v>
      </c>
      <c r="AC8" s="12">
        <v>12.19</v>
      </c>
      <c r="AD8" s="4">
        <f t="shared" si="15"/>
        <v>295.733</v>
      </c>
      <c r="AE8" s="4">
        <f t="shared" si="16"/>
        <v>295.7312</v>
      </c>
      <c r="AF8" s="4">
        <f t="shared" si="17"/>
        <v>1.8000000000029104E-3</v>
      </c>
      <c r="AG8" s="11">
        <v>17.55</v>
      </c>
      <c r="AH8" s="12">
        <v>17.79</v>
      </c>
      <c r="AI8" s="4">
        <f t="shared" si="18"/>
        <v>624.48659999999995</v>
      </c>
      <c r="AJ8" s="4">
        <f t="shared" si="19"/>
        <v>624.45780000000013</v>
      </c>
      <c r="AK8" s="4">
        <f t="shared" si="20"/>
        <v>2.8799999999819192E-2</v>
      </c>
      <c r="AL8" s="11">
        <v>9.59</v>
      </c>
      <c r="AM8" s="12">
        <v>9.44</v>
      </c>
      <c r="AN8" s="4">
        <f t="shared" si="21"/>
        <v>181.08169999999998</v>
      </c>
      <c r="AO8" s="4">
        <f t="shared" si="22"/>
        <v>181.07045000000002</v>
      </c>
      <c r="AP8" s="4">
        <f t="shared" si="23"/>
        <v>1.1249999999961346E-2</v>
      </c>
      <c r="AQ8" s="11">
        <v>15.27</v>
      </c>
      <c r="AR8" s="12">
        <v>15.51</v>
      </c>
      <c r="AS8" s="4">
        <f t="shared" si="24"/>
        <v>473.733</v>
      </c>
      <c r="AT8" s="4">
        <f t="shared" si="25"/>
        <v>473.70420000000001</v>
      </c>
      <c r="AU8" s="4">
        <f t="shared" si="26"/>
        <v>2.8799999999989723E-2</v>
      </c>
      <c r="AV8" s="11">
        <v>8.42</v>
      </c>
      <c r="AW8" s="12">
        <v>8.91</v>
      </c>
      <c r="AX8" s="4">
        <f t="shared" si="27"/>
        <v>150.28450000000001</v>
      </c>
      <c r="AY8" s="4">
        <f t="shared" si="28"/>
        <v>150.16444999999996</v>
      </c>
      <c r="AZ8" s="4">
        <f t="shared" si="29"/>
        <v>0.12005000000004884</v>
      </c>
      <c r="BA8" s="11">
        <v>11.36</v>
      </c>
      <c r="BB8" s="12">
        <v>11.19</v>
      </c>
      <c r="BC8" s="4">
        <f t="shared" si="30"/>
        <v>254.26569999999998</v>
      </c>
      <c r="BD8" s="4">
        <f t="shared" si="31"/>
        <v>254.25124999999994</v>
      </c>
      <c r="BE8" s="4">
        <f t="shared" si="32"/>
        <v>1.4450000000039154E-2</v>
      </c>
      <c r="BF8" s="11">
        <v>8.41</v>
      </c>
      <c r="BG8" s="12">
        <v>8.8699999999999992</v>
      </c>
      <c r="BH8" s="4">
        <f t="shared" si="33"/>
        <v>149.40499999999997</v>
      </c>
      <c r="BI8" s="4">
        <f t="shared" si="34"/>
        <v>149.29920000000001</v>
      </c>
      <c r="BJ8" s="4">
        <f t="shared" si="35"/>
        <v>0.10579999999995948</v>
      </c>
      <c r="BK8" s="11">
        <v>11.79</v>
      </c>
      <c r="BL8" s="12">
        <v>11.53</v>
      </c>
      <c r="BM8" s="4">
        <f t="shared" si="36"/>
        <v>271.94499999999999</v>
      </c>
      <c r="BN8" s="4">
        <f t="shared" si="37"/>
        <v>271.91120000000001</v>
      </c>
      <c r="BO8" s="4">
        <f t="shared" si="38"/>
        <v>3.3799999999985175E-2</v>
      </c>
    </row>
    <row r="9" spans="1:67" x14ac:dyDescent="0.25">
      <c r="A9" s="13" t="s">
        <v>20</v>
      </c>
      <c r="B9" s="9">
        <v>25.95</v>
      </c>
      <c r="C9" s="10">
        <v>27.95</v>
      </c>
      <c r="D9" s="4">
        <f t="shared" si="0"/>
        <v>1454.605</v>
      </c>
      <c r="E9" s="4">
        <f t="shared" si="1"/>
        <v>1452.605</v>
      </c>
      <c r="F9" s="4">
        <f t="shared" si="2"/>
        <v>2</v>
      </c>
      <c r="G9" s="14"/>
      <c r="H9" s="15">
        <v>27.53</v>
      </c>
      <c r="I9" s="16">
        <v>27.77</v>
      </c>
      <c r="J9" s="4">
        <f t="shared" si="3"/>
        <v>1529.0738000000001</v>
      </c>
      <c r="K9" s="4">
        <f t="shared" si="4"/>
        <v>1529.0449999999998</v>
      </c>
      <c r="L9" s="4">
        <f t="shared" si="5"/>
        <v>2.880000000027394E-2</v>
      </c>
      <c r="M9" s="15">
        <v>26</v>
      </c>
      <c r="N9" s="16">
        <v>27</v>
      </c>
      <c r="O9" s="4">
        <f t="shared" si="6"/>
        <v>1405</v>
      </c>
      <c r="P9" s="4">
        <f t="shared" si="7"/>
        <v>1404.5</v>
      </c>
      <c r="Q9" s="4">
        <f t="shared" si="8"/>
        <v>0.5</v>
      </c>
      <c r="R9" s="15">
        <v>5.77</v>
      </c>
      <c r="S9" s="16">
        <v>5.7</v>
      </c>
      <c r="T9" s="4">
        <f t="shared" si="9"/>
        <v>65.782899999999998</v>
      </c>
      <c r="U9" s="4">
        <f t="shared" si="10"/>
        <v>65.780449999999988</v>
      </c>
      <c r="V9" s="4">
        <f t="shared" si="11"/>
        <v>2.4500000000102773E-3</v>
      </c>
      <c r="W9" s="15">
        <v>8.74</v>
      </c>
      <c r="X9" s="16">
        <v>8.85</v>
      </c>
      <c r="Y9" s="4">
        <f t="shared" si="12"/>
        <v>154.71010000000001</v>
      </c>
      <c r="Z9" s="4">
        <f t="shared" si="13"/>
        <v>154.70405</v>
      </c>
      <c r="AA9" s="4">
        <f t="shared" si="14"/>
        <v>6.0500000000160981E-3</v>
      </c>
      <c r="AB9" s="15">
        <v>10.52</v>
      </c>
      <c r="AC9" s="16">
        <v>11.01</v>
      </c>
      <c r="AD9" s="4">
        <f t="shared" si="15"/>
        <v>231.89049999999997</v>
      </c>
      <c r="AE9" s="4">
        <f t="shared" si="16"/>
        <v>231.77045000000001</v>
      </c>
      <c r="AF9" s="4">
        <f t="shared" si="17"/>
        <v>0.12004999999996357</v>
      </c>
      <c r="AG9" s="15">
        <v>15.43</v>
      </c>
      <c r="AH9" s="16">
        <v>15.31</v>
      </c>
      <c r="AI9" s="4">
        <f t="shared" si="18"/>
        <v>472.48099999999999</v>
      </c>
      <c r="AJ9" s="4">
        <f t="shared" si="19"/>
        <v>472.47380000000004</v>
      </c>
      <c r="AK9" s="4">
        <f t="shared" si="20"/>
        <v>7.1999999999547981E-3</v>
      </c>
      <c r="AL9" s="15">
        <v>9.56</v>
      </c>
      <c r="AM9" s="16">
        <v>9.24</v>
      </c>
      <c r="AN9" s="4">
        <f t="shared" si="21"/>
        <v>176.77120000000002</v>
      </c>
      <c r="AO9" s="4">
        <f t="shared" si="22"/>
        <v>176.72000000000003</v>
      </c>
      <c r="AP9" s="4">
        <f t="shared" si="23"/>
        <v>5.1199999999994361E-2</v>
      </c>
      <c r="AQ9" s="15">
        <v>14.43</v>
      </c>
      <c r="AR9" s="16">
        <v>14.26</v>
      </c>
      <c r="AS9" s="4">
        <f t="shared" si="24"/>
        <v>411.57249999999999</v>
      </c>
      <c r="AT9" s="4">
        <f t="shared" si="25"/>
        <v>411.55804999999992</v>
      </c>
      <c r="AU9" s="4">
        <f t="shared" si="26"/>
        <v>1.4450000000067575E-2</v>
      </c>
      <c r="AV9" s="15">
        <v>6.83</v>
      </c>
      <c r="AW9" s="16">
        <v>6.73</v>
      </c>
      <c r="AX9" s="4">
        <f t="shared" si="27"/>
        <v>91.941800000000001</v>
      </c>
      <c r="AY9" s="4">
        <f t="shared" si="28"/>
        <v>91.936800000000005</v>
      </c>
      <c r="AZ9" s="4">
        <f t="shared" si="29"/>
        <v>4.9999999999954525E-3</v>
      </c>
      <c r="BA9" s="15">
        <v>10.56</v>
      </c>
      <c r="BB9" s="16">
        <v>10.7</v>
      </c>
      <c r="BC9" s="4">
        <f t="shared" si="30"/>
        <v>226.00360000000001</v>
      </c>
      <c r="BD9" s="4">
        <f t="shared" si="31"/>
        <v>225.99379999999996</v>
      </c>
      <c r="BE9" s="4">
        <f t="shared" si="32"/>
        <v>9.8000000000411092E-3</v>
      </c>
      <c r="BF9" s="15">
        <v>5.05</v>
      </c>
      <c r="BG9" s="16">
        <v>5.29</v>
      </c>
      <c r="BH9" s="4">
        <f t="shared" si="33"/>
        <v>53.486599999999996</v>
      </c>
      <c r="BI9" s="4">
        <f t="shared" si="34"/>
        <v>53.457799999999999</v>
      </c>
      <c r="BJ9" s="4">
        <f t="shared" si="35"/>
        <v>2.8799999999996828E-2</v>
      </c>
      <c r="BK9" s="15">
        <v>11.88</v>
      </c>
      <c r="BL9" s="16">
        <v>11.93</v>
      </c>
      <c r="BM9" s="4">
        <f t="shared" si="36"/>
        <v>283.45929999999998</v>
      </c>
      <c r="BN9" s="4">
        <f t="shared" si="37"/>
        <v>283.45805000000007</v>
      </c>
      <c r="BO9" s="4">
        <f t="shared" si="38"/>
        <v>1.249999999913598E-3</v>
      </c>
    </row>
    <row r="10" spans="1:67" x14ac:dyDescent="0.25">
      <c r="A10" s="13" t="s">
        <v>21</v>
      </c>
      <c r="B10" s="9">
        <v>27.96</v>
      </c>
      <c r="C10" s="10">
        <v>28.54</v>
      </c>
      <c r="D10" s="4">
        <f t="shared" si="0"/>
        <v>1596.2932000000001</v>
      </c>
      <c r="E10" s="4">
        <f t="shared" si="1"/>
        <v>1596.125</v>
      </c>
      <c r="F10" s="4">
        <f t="shared" si="2"/>
        <v>0.16820000000006985</v>
      </c>
      <c r="G10"/>
      <c r="H10" s="11">
        <v>27.42</v>
      </c>
      <c r="I10" s="12">
        <v>27.54</v>
      </c>
      <c r="J10" s="4">
        <f t="shared" si="3"/>
        <v>1510.308</v>
      </c>
      <c r="K10" s="4">
        <f t="shared" si="4"/>
        <v>1510.3008</v>
      </c>
      <c r="L10" s="4">
        <f t="shared" si="5"/>
        <v>7.2000000000116415E-3</v>
      </c>
      <c r="M10" s="11">
        <v>30</v>
      </c>
      <c r="N10" s="12">
        <v>31</v>
      </c>
      <c r="O10" s="4">
        <f t="shared" si="6"/>
        <v>1861</v>
      </c>
      <c r="P10" s="4">
        <f t="shared" si="7"/>
        <v>1860.5</v>
      </c>
      <c r="Q10" s="4">
        <f t="shared" si="8"/>
        <v>0.5</v>
      </c>
      <c r="R10" s="11">
        <v>6.19</v>
      </c>
      <c r="S10" s="12">
        <v>6.25</v>
      </c>
      <c r="T10" s="4">
        <f t="shared" si="9"/>
        <v>77.378600000000006</v>
      </c>
      <c r="U10" s="4">
        <f t="shared" si="10"/>
        <v>77.376800000000017</v>
      </c>
      <c r="V10" s="4">
        <f t="shared" si="11"/>
        <v>1.7999999999886995E-3</v>
      </c>
      <c r="W10" s="11">
        <v>9.8000000000000007</v>
      </c>
      <c r="X10" s="12">
        <v>9.8699999999999992</v>
      </c>
      <c r="Y10" s="4">
        <f t="shared" si="12"/>
        <v>193.45690000000002</v>
      </c>
      <c r="Z10" s="4">
        <f t="shared" si="13"/>
        <v>193.45445000000004</v>
      </c>
      <c r="AA10" s="4">
        <f t="shared" si="14"/>
        <v>2.4499999999818556E-3</v>
      </c>
      <c r="AB10" s="11">
        <v>10.77</v>
      </c>
      <c r="AC10" s="12">
        <v>10.63</v>
      </c>
      <c r="AD10" s="4">
        <f t="shared" si="15"/>
        <v>228.9898</v>
      </c>
      <c r="AE10" s="4">
        <f t="shared" si="16"/>
        <v>228.97999999999996</v>
      </c>
      <c r="AF10" s="4">
        <f t="shared" si="17"/>
        <v>9.8000000000411092E-3</v>
      </c>
      <c r="AG10" s="11">
        <v>16.27</v>
      </c>
      <c r="AH10" s="12">
        <v>16.64</v>
      </c>
      <c r="AI10" s="4">
        <f t="shared" si="18"/>
        <v>541.60249999999996</v>
      </c>
      <c r="AJ10" s="4">
        <f t="shared" si="19"/>
        <v>541.53404999999987</v>
      </c>
      <c r="AK10" s="4">
        <f t="shared" si="20"/>
        <v>6.8450000000098044E-2</v>
      </c>
      <c r="AL10" s="11">
        <v>10.17</v>
      </c>
      <c r="AM10" s="12">
        <v>10.07</v>
      </c>
      <c r="AN10" s="4">
        <f t="shared" si="21"/>
        <v>204.8338</v>
      </c>
      <c r="AO10" s="4">
        <f t="shared" si="22"/>
        <v>204.82880000000003</v>
      </c>
      <c r="AP10" s="4">
        <f t="shared" si="23"/>
        <v>4.9999999999670308E-3</v>
      </c>
      <c r="AQ10" s="11">
        <v>11.78</v>
      </c>
      <c r="AR10" s="12">
        <v>11.95</v>
      </c>
      <c r="AS10" s="4">
        <f t="shared" si="24"/>
        <v>281.57089999999994</v>
      </c>
      <c r="AT10" s="4">
        <f t="shared" si="25"/>
        <v>281.55644999999993</v>
      </c>
      <c r="AU10" s="4">
        <f t="shared" si="26"/>
        <v>1.4450000000010732E-2</v>
      </c>
      <c r="AV10" s="11">
        <v>8.5399999999999991</v>
      </c>
      <c r="AW10" s="12">
        <v>8.69</v>
      </c>
      <c r="AX10" s="4">
        <f t="shared" si="27"/>
        <v>148.4477</v>
      </c>
      <c r="AY10" s="4">
        <f t="shared" si="28"/>
        <v>148.43644999999995</v>
      </c>
      <c r="AZ10" s="4">
        <f t="shared" si="29"/>
        <v>1.1250000000046612E-2</v>
      </c>
      <c r="BA10" s="11">
        <v>9.8000000000000007</v>
      </c>
      <c r="BB10" s="12">
        <v>9.35</v>
      </c>
      <c r="BC10" s="4">
        <f t="shared" si="30"/>
        <v>183.46250000000003</v>
      </c>
      <c r="BD10" s="4">
        <f t="shared" si="31"/>
        <v>183.36124999999998</v>
      </c>
      <c r="BE10" s="4">
        <f t="shared" si="32"/>
        <v>0.10125000000005002</v>
      </c>
      <c r="BF10" s="11">
        <v>7.95</v>
      </c>
      <c r="BG10" s="12">
        <v>8.1199999999999992</v>
      </c>
      <c r="BH10" s="4">
        <f t="shared" si="33"/>
        <v>129.13689999999997</v>
      </c>
      <c r="BI10" s="4">
        <f t="shared" si="34"/>
        <v>129.12245000000001</v>
      </c>
      <c r="BJ10" s="4">
        <f t="shared" si="35"/>
        <v>1.4449999999953889E-2</v>
      </c>
      <c r="BK10" s="11">
        <v>12.67</v>
      </c>
      <c r="BL10" s="12">
        <v>12.88</v>
      </c>
      <c r="BM10" s="4">
        <f t="shared" si="36"/>
        <v>326.42330000000004</v>
      </c>
      <c r="BN10" s="4">
        <f t="shared" si="37"/>
        <v>326.40125</v>
      </c>
      <c r="BO10" s="4">
        <f t="shared" si="38"/>
        <v>2.2050000000035652E-2</v>
      </c>
    </row>
    <row r="11" spans="1:67" x14ac:dyDescent="0.25">
      <c r="A11" s="13" t="s">
        <v>22</v>
      </c>
      <c r="B11" s="9">
        <v>30.72</v>
      </c>
      <c r="C11" s="10">
        <v>31.73</v>
      </c>
      <c r="D11" s="4">
        <f t="shared" si="0"/>
        <v>1950.5113000000001</v>
      </c>
      <c r="E11" s="4">
        <f t="shared" si="1"/>
        <v>1950.0012500000003</v>
      </c>
      <c r="F11" s="4">
        <f t="shared" si="2"/>
        <v>0.51004999999986467</v>
      </c>
      <c r="G11"/>
      <c r="H11" s="11">
        <v>29.14</v>
      </c>
      <c r="I11" s="12">
        <v>29.28</v>
      </c>
      <c r="J11" s="4">
        <f t="shared" si="3"/>
        <v>1706.4580000000001</v>
      </c>
      <c r="K11" s="4">
        <f t="shared" si="4"/>
        <v>1706.4482</v>
      </c>
      <c r="L11" s="4">
        <f t="shared" si="5"/>
        <v>9.8000000000411092E-3</v>
      </c>
      <c r="M11" s="11">
        <v>28</v>
      </c>
      <c r="N11" s="12">
        <v>28</v>
      </c>
      <c r="O11" s="4">
        <f t="shared" si="6"/>
        <v>1568</v>
      </c>
      <c r="P11" s="4">
        <f t="shared" si="7"/>
        <v>1568</v>
      </c>
      <c r="Q11" s="4">
        <f t="shared" si="8"/>
        <v>0</v>
      </c>
      <c r="R11" s="11">
        <v>6.17</v>
      </c>
      <c r="S11" s="12">
        <v>6.01</v>
      </c>
      <c r="T11" s="4">
        <f t="shared" si="9"/>
        <v>74.188999999999993</v>
      </c>
      <c r="U11" s="4">
        <f t="shared" si="10"/>
        <v>74.176199999999994</v>
      </c>
      <c r="V11" s="4">
        <f t="shared" si="11"/>
        <v>1.279999999999859E-2</v>
      </c>
      <c r="W11" s="11">
        <v>9.07</v>
      </c>
      <c r="X11" s="12">
        <v>9.19</v>
      </c>
      <c r="Y11" s="4">
        <f t="shared" si="12"/>
        <v>166.721</v>
      </c>
      <c r="Z11" s="4">
        <f t="shared" si="13"/>
        <v>166.71379999999996</v>
      </c>
      <c r="AA11" s="4">
        <f t="shared" si="14"/>
        <v>7.2000000000400632E-3</v>
      </c>
      <c r="AB11" s="11">
        <v>10.67</v>
      </c>
      <c r="AC11" s="12">
        <v>10.78</v>
      </c>
      <c r="AD11" s="4">
        <f t="shared" si="15"/>
        <v>230.0573</v>
      </c>
      <c r="AE11" s="4">
        <f t="shared" si="16"/>
        <v>230.05124999999998</v>
      </c>
      <c r="AF11" s="4">
        <f t="shared" si="17"/>
        <v>6.0500000000160981E-3</v>
      </c>
      <c r="AG11" s="11">
        <v>15.31</v>
      </c>
      <c r="AH11" s="12">
        <v>15.49</v>
      </c>
      <c r="AI11" s="4">
        <f t="shared" si="18"/>
        <v>474.33620000000002</v>
      </c>
      <c r="AJ11" s="4">
        <f t="shared" si="19"/>
        <v>474.32000000000005</v>
      </c>
      <c r="AK11" s="4">
        <f t="shared" si="20"/>
        <v>1.619999999996935E-2</v>
      </c>
      <c r="AL11" s="11">
        <v>10.61</v>
      </c>
      <c r="AM11" s="12">
        <v>10.73</v>
      </c>
      <c r="AN11" s="4">
        <f t="shared" si="21"/>
        <v>227.70499999999998</v>
      </c>
      <c r="AO11" s="4">
        <f t="shared" si="22"/>
        <v>227.6978</v>
      </c>
      <c r="AP11" s="4">
        <f t="shared" si="23"/>
        <v>7.1999999999832198E-3</v>
      </c>
      <c r="AQ11" s="11">
        <v>11.32</v>
      </c>
      <c r="AR11" s="12">
        <v>11.18</v>
      </c>
      <c r="AS11" s="4">
        <f t="shared" si="24"/>
        <v>253.13479999999998</v>
      </c>
      <c r="AT11" s="4">
        <f t="shared" si="25"/>
        <v>253.125</v>
      </c>
      <c r="AU11" s="4">
        <f t="shared" si="26"/>
        <v>9.7999999999842657E-3</v>
      </c>
      <c r="AV11" s="11">
        <v>7.56</v>
      </c>
      <c r="AW11" s="12">
        <v>7.22</v>
      </c>
      <c r="AX11" s="4">
        <f t="shared" si="27"/>
        <v>109.282</v>
      </c>
      <c r="AY11" s="4">
        <f t="shared" si="28"/>
        <v>109.2242</v>
      </c>
      <c r="AZ11" s="4">
        <f t="shared" si="29"/>
        <v>5.7800000000000296E-2</v>
      </c>
      <c r="BA11" s="11">
        <v>10.28</v>
      </c>
      <c r="BB11" s="12">
        <v>10.42</v>
      </c>
      <c r="BC11" s="4">
        <f t="shared" si="30"/>
        <v>214.25479999999999</v>
      </c>
      <c r="BD11" s="4">
        <f t="shared" si="31"/>
        <v>214.24499999999998</v>
      </c>
      <c r="BE11" s="4">
        <f t="shared" si="32"/>
        <v>9.8000000000126875E-3</v>
      </c>
      <c r="BF11" s="11">
        <v>6.06</v>
      </c>
      <c r="BG11" s="12">
        <v>6.21</v>
      </c>
      <c r="BH11" s="4">
        <f t="shared" si="33"/>
        <v>75.287700000000001</v>
      </c>
      <c r="BI11" s="4">
        <f t="shared" si="34"/>
        <v>75.276449999999997</v>
      </c>
      <c r="BJ11" s="4">
        <f t="shared" si="35"/>
        <v>1.1250000000003979E-2</v>
      </c>
      <c r="BK11" s="11">
        <v>11.85</v>
      </c>
      <c r="BL11" s="12">
        <v>11.99</v>
      </c>
      <c r="BM11" s="4">
        <f t="shared" si="36"/>
        <v>284.18259999999998</v>
      </c>
      <c r="BN11" s="4">
        <f t="shared" si="37"/>
        <v>284.1728</v>
      </c>
      <c r="BO11" s="4">
        <f t="shared" si="38"/>
        <v>9.7999999999842657E-3</v>
      </c>
    </row>
    <row r="12" spans="1:67" x14ac:dyDescent="0.25">
      <c r="A12" s="13" t="s">
        <v>23</v>
      </c>
      <c r="B12" s="9">
        <v>30.03</v>
      </c>
      <c r="C12" s="10">
        <v>31.01</v>
      </c>
      <c r="D12" s="4">
        <f t="shared" si="0"/>
        <v>1863.4210000000003</v>
      </c>
      <c r="E12" s="4">
        <f t="shared" si="1"/>
        <v>1862.9408000000003</v>
      </c>
      <c r="F12" s="4">
        <f t="shared" si="2"/>
        <v>0.48019999999996799</v>
      </c>
      <c r="G12"/>
      <c r="H12" s="11">
        <v>27.18</v>
      </c>
      <c r="I12" s="12">
        <v>26.18</v>
      </c>
      <c r="J12" s="4">
        <f t="shared" si="3"/>
        <v>1424.1448</v>
      </c>
      <c r="K12" s="4">
        <f t="shared" si="4"/>
        <v>1423.6448</v>
      </c>
      <c r="L12" s="4">
        <f t="shared" si="5"/>
        <v>0.5</v>
      </c>
      <c r="M12" s="11">
        <v>30</v>
      </c>
      <c r="N12" s="12">
        <v>31</v>
      </c>
      <c r="O12" s="4">
        <f t="shared" si="6"/>
        <v>1861</v>
      </c>
      <c r="P12" s="4">
        <f t="shared" si="7"/>
        <v>1860.5</v>
      </c>
      <c r="Q12" s="4">
        <f t="shared" si="8"/>
        <v>0.5</v>
      </c>
      <c r="R12" s="11">
        <v>6.72</v>
      </c>
      <c r="S12" s="12">
        <v>6.78</v>
      </c>
      <c r="T12" s="4">
        <f t="shared" si="9"/>
        <v>91.126800000000003</v>
      </c>
      <c r="U12" s="4">
        <f t="shared" si="10"/>
        <v>91.125</v>
      </c>
      <c r="V12" s="4">
        <f t="shared" si="11"/>
        <v>1.8000000000029104E-3</v>
      </c>
      <c r="W12" s="11">
        <v>8.1</v>
      </c>
      <c r="X12" s="12">
        <v>8.19</v>
      </c>
      <c r="Y12" s="4">
        <f t="shared" si="12"/>
        <v>132.68610000000001</v>
      </c>
      <c r="Z12" s="4">
        <f t="shared" si="13"/>
        <v>132.68204999999998</v>
      </c>
      <c r="AA12" s="4">
        <f t="shared" si="14"/>
        <v>4.0500000000349701E-3</v>
      </c>
      <c r="AB12" s="11">
        <v>10.77</v>
      </c>
      <c r="AC12" s="12">
        <v>10.63</v>
      </c>
      <c r="AD12" s="4">
        <f t="shared" si="15"/>
        <v>228.9898</v>
      </c>
      <c r="AE12" s="4">
        <f t="shared" si="16"/>
        <v>228.97999999999996</v>
      </c>
      <c r="AF12" s="4">
        <f t="shared" si="17"/>
        <v>9.8000000000411092E-3</v>
      </c>
      <c r="AG12" s="11">
        <v>15.36</v>
      </c>
      <c r="AH12" s="12">
        <v>15.73</v>
      </c>
      <c r="AI12" s="4">
        <f t="shared" si="18"/>
        <v>483.36250000000001</v>
      </c>
      <c r="AJ12" s="4">
        <f t="shared" si="19"/>
        <v>483.29404999999997</v>
      </c>
      <c r="AK12" s="4">
        <f t="shared" si="20"/>
        <v>6.84500000000412E-2</v>
      </c>
      <c r="AL12" s="11">
        <v>9.49</v>
      </c>
      <c r="AM12" s="12">
        <v>9.6999999999999993</v>
      </c>
      <c r="AN12" s="4">
        <f t="shared" si="21"/>
        <v>184.15010000000001</v>
      </c>
      <c r="AO12" s="4">
        <f t="shared" si="22"/>
        <v>184.12804999999994</v>
      </c>
      <c r="AP12" s="4">
        <f t="shared" si="23"/>
        <v>2.2050000000064074E-2</v>
      </c>
      <c r="AQ12" s="11">
        <v>11.22</v>
      </c>
      <c r="AR12" s="12">
        <v>11.34</v>
      </c>
      <c r="AS12" s="4">
        <f t="shared" si="24"/>
        <v>254.48400000000001</v>
      </c>
      <c r="AT12" s="4">
        <f t="shared" si="25"/>
        <v>254.47680000000005</v>
      </c>
      <c r="AU12" s="4">
        <f t="shared" si="26"/>
        <v>7.1999999999547981E-3</v>
      </c>
      <c r="AV12" s="11">
        <v>7.71</v>
      </c>
      <c r="AW12" s="12">
        <v>7.68</v>
      </c>
      <c r="AX12" s="4">
        <f t="shared" si="27"/>
        <v>118.4265</v>
      </c>
      <c r="AY12" s="4">
        <f t="shared" si="28"/>
        <v>118.42605</v>
      </c>
      <c r="AZ12" s="4">
        <f t="shared" si="29"/>
        <v>4.500000000007276E-4</v>
      </c>
      <c r="BA12" s="11">
        <v>9.1300000000000008</v>
      </c>
      <c r="BB12" s="12">
        <v>9.27</v>
      </c>
      <c r="BC12" s="4">
        <f t="shared" si="30"/>
        <v>169.28980000000001</v>
      </c>
      <c r="BD12" s="4">
        <f t="shared" si="31"/>
        <v>169.27999999999997</v>
      </c>
      <c r="BE12" s="4">
        <f t="shared" si="32"/>
        <v>9.8000000000411092E-3</v>
      </c>
      <c r="BF12" s="11">
        <v>6.03</v>
      </c>
      <c r="BG12" s="12">
        <v>5.79</v>
      </c>
      <c r="BH12" s="4">
        <f t="shared" si="33"/>
        <v>69.884999999999991</v>
      </c>
      <c r="BI12" s="4">
        <f t="shared" si="34"/>
        <v>69.856200000000001</v>
      </c>
      <c r="BJ12" s="4">
        <f t="shared" si="35"/>
        <v>2.8799999999989723E-2</v>
      </c>
      <c r="BK12" s="11">
        <v>11.9</v>
      </c>
      <c r="BL12" s="12">
        <v>11.18</v>
      </c>
      <c r="BM12" s="4">
        <f t="shared" si="36"/>
        <v>266.60239999999999</v>
      </c>
      <c r="BN12" s="4">
        <f t="shared" si="37"/>
        <v>266.34319999999997</v>
      </c>
      <c r="BO12" s="4">
        <f t="shared" si="38"/>
        <v>0.25920000000002119</v>
      </c>
    </row>
    <row r="13" spans="1:67" x14ac:dyDescent="0.25">
      <c r="A13" s="8" t="s">
        <v>24</v>
      </c>
      <c r="B13" s="9">
        <v>34.479999999999997</v>
      </c>
      <c r="C13" s="10">
        <v>34.9</v>
      </c>
      <c r="D13" s="4">
        <f t="shared" si="0"/>
        <v>2406.8804</v>
      </c>
      <c r="E13" s="4">
        <f t="shared" si="1"/>
        <v>2406.7921999999999</v>
      </c>
      <c r="F13" s="4">
        <f t="shared" si="2"/>
        <v>8.8200000000142609E-2</v>
      </c>
      <c r="G13"/>
      <c r="H13" s="11">
        <v>32.82</v>
      </c>
      <c r="I13" s="12">
        <v>32.43</v>
      </c>
      <c r="J13" s="4">
        <f t="shared" si="3"/>
        <v>2128.8572999999997</v>
      </c>
      <c r="K13" s="4">
        <f t="shared" si="4"/>
        <v>2128.78125</v>
      </c>
      <c r="L13" s="4">
        <f t="shared" si="5"/>
        <v>7.6049999999668216E-2</v>
      </c>
      <c r="M13" s="11">
        <v>39</v>
      </c>
      <c r="N13" s="12">
        <v>39</v>
      </c>
      <c r="O13" s="4">
        <f t="shared" si="6"/>
        <v>3042</v>
      </c>
      <c r="P13" s="4">
        <f t="shared" si="7"/>
        <v>3042</v>
      </c>
      <c r="Q13" s="4">
        <f t="shared" si="8"/>
        <v>0</v>
      </c>
      <c r="R13" s="11">
        <v>8.32</v>
      </c>
      <c r="S13" s="12">
        <v>8.3699999999999992</v>
      </c>
      <c r="T13" s="4">
        <f t="shared" si="9"/>
        <v>139.27929999999998</v>
      </c>
      <c r="U13" s="4">
        <f t="shared" si="10"/>
        <v>139.27804999999995</v>
      </c>
      <c r="V13" s="4">
        <f t="shared" si="11"/>
        <v>1.2500000000272848E-3</v>
      </c>
      <c r="W13" s="11">
        <v>11.78</v>
      </c>
      <c r="X13" s="12">
        <v>11.89</v>
      </c>
      <c r="Y13" s="4">
        <f t="shared" si="12"/>
        <v>280.14049999999997</v>
      </c>
      <c r="Z13" s="4">
        <f t="shared" si="13"/>
        <v>280.13445000000002</v>
      </c>
      <c r="AA13" s="4">
        <f t="shared" si="14"/>
        <v>6.0499999999592546E-3</v>
      </c>
      <c r="AB13" s="11">
        <v>13.78</v>
      </c>
      <c r="AC13" s="12">
        <v>13.98</v>
      </c>
      <c r="AD13" s="4">
        <f t="shared" si="15"/>
        <v>385.3288</v>
      </c>
      <c r="AE13" s="4">
        <f t="shared" si="16"/>
        <v>385.30879999999996</v>
      </c>
      <c r="AF13" s="4">
        <f t="shared" si="17"/>
        <v>2.0000000000038654E-2</v>
      </c>
      <c r="AG13" s="11">
        <v>18.239999999999998</v>
      </c>
      <c r="AH13" s="12">
        <v>18.38</v>
      </c>
      <c r="AI13" s="4">
        <f t="shared" si="18"/>
        <v>670.52199999999993</v>
      </c>
      <c r="AJ13" s="4">
        <f t="shared" si="19"/>
        <v>670.51219999999989</v>
      </c>
      <c r="AK13" s="4">
        <f t="shared" si="20"/>
        <v>9.8000000000411092E-3</v>
      </c>
      <c r="AL13" s="11">
        <v>9.82</v>
      </c>
      <c r="AM13" s="12">
        <v>9.86</v>
      </c>
      <c r="AN13" s="4">
        <f t="shared" si="21"/>
        <v>193.65199999999999</v>
      </c>
      <c r="AO13" s="4">
        <f t="shared" si="22"/>
        <v>193.65119999999999</v>
      </c>
      <c r="AP13" s="4">
        <f t="shared" si="23"/>
        <v>7.9999999999813554E-4</v>
      </c>
      <c r="AQ13" s="11">
        <v>15.2</v>
      </c>
      <c r="AR13" s="12">
        <v>15.49</v>
      </c>
      <c r="AS13" s="4">
        <f t="shared" si="24"/>
        <v>470.98009999999999</v>
      </c>
      <c r="AT13" s="4">
        <f t="shared" si="25"/>
        <v>470.93804999999992</v>
      </c>
      <c r="AU13" s="4">
        <f t="shared" si="26"/>
        <v>4.2050000000074306E-2</v>
      </c>
      <c r="AV13" s="11">
        <v>8.56</v>
      </c>
      <c r="AW13" s="12">
        <v>8.69</v>
      </c>
      <c r="AX13" s="4">
        <f t="shared" si="27"/>
        <v>148.78969999999998</v>
      </c>
      <c r="AY13" s="4">
        <f t="shared" si="28"/>
        <v>148.78125</v>
      </c>
      <c r="AZ13" s="4">
        <f t="shared" si="29"/>
        <v>8.449999999982083E-3</v>
      </c>
      <c r="BA13" s="11">
        <v>11.34</v>
      </c>
      <c r="BB13" s="12">
        <v>11.48</v>
      </c>
      <c r="BC13" s="4">
        <f t="shared" si="30"/>
        <v>260.38599999999997</v>
      </c>
      <c r="BD13" s="4">
        <f t="shared" si="31"/>
        <v>260.37619999999998</v>
      </c>
      <c r="BE13" s="4">
        <f t="shared" si="32"/>
        <v>9.7999999999842657E-3</v>
      </c>
      <c r="BF13" s="11">
        <v>7.72</v>
      </c>
      <c r="BG13" s="12">
        <v>7.68</v>
      </c>
      <c r="BH13" s="4">
        <f t="shared" si="33"/>
        <v>118.5808</v>
      </c>
      <c r="BI13" s="4">
        <f t="shared" si="34"/>
        <v>118.57999999999998</v>
      </c>
      <c r="BJ13" s="4">
        <f t="shared" si="35"/>
        <v>8.0000000001234639E-4</v>
      </c>
      <c r="BK13" s="11">
        <v>12.75</v>
      </c>
      <c r="BL13" s="12">
        <v>12.67</v>
      </c>
      <c r="BM13" s="4">
        <f t="shared" si="36"/>
        <v>323.09140000000002</v>
      </c>
      <c r="BN13" s="4">
        <f t="shared" si="37"/>
        <v>323.08820000000003</v>
      </c>
      <c r="BO13" s="4">
        <f t="shared" si="38"/>
        <v>3.1999999999925421E-3</v>
      </c>
    </row>
    <row r="14" spans="1:67" x14ac:dyDescent="0.25">
      <c r="A14" s="8" t="s">
        <v>25</v>
      </c>
      <c r="B14" s="9">
        <v>35.44</v>
      </c>
      <c r="C14" s="10">
        <v>37.32</v>
      </c>
      <c r="D14" s="4">
        <f t="shared" si="0"/>
        <v>2648.7759999999998</v>
      </c>
      <c r="E14" s="4">
        <f t="shared" si="1"/>
        <v>2647.0087999999992</v>
      </c>
      <c r="F14" s="4">
        <f t="shared" si="2"/>
        <v>1.7672000000006847</v>
      </c>
      <c r="G14"/>
      <c r="H14" s="11">
        <v>32.56</v>
      </c>
      <c r="I14" s="12">
        <v>32.5</v>
      </c>
      <c r="J14" s="4">
        <f t="shared" si="3"/>
        <v>2116.4036000000001</v>
      </c>
      <c r="K14" s="4">
        <f t="shared" si="4"/>
        <v>2116.4018000000001</v>
      </c>
      <c r="L14" s="4">
        <f t="shared" si="5"/>
        <v>1.8000000000029104E-3</v>
      </c>
      <c r="M14" s="11">
        <v>38</v>
      </c>
      <c r="N14" s="12">
        <v>38</v>
      </c>
      <c r="O14" s="4">
        <f t="shared" si="6"/>
        <v>2888</v>
      </c>
      <c r="P14" s="4">
        <f t="shared" si="7"/>
        <v>2888</v>
      </c>
      <c r="Q14" s="4">
        <f t="shared" si="8"/>
        <v>0</v>
      </c>
      <c r="R14" s="11">
        <v>8.4600000000000009</v>
      </c>
      <c r="S14" s="12">
        <v>8.6300000000000008</v>
      </c>
      <c r="T14" s="4">
        <f t="shared" si="9"/>
        <v>146.04850000000005</v>
      </c>
      <c r="U14" s="4">
        <f t="shared" si="10"/>
        <v>146.03405000000006</v>
      </c>
      <c r="V14" s="4">
        <f t="shared" si="11"/>
        <v>1.444999999998231E-2</v>
      </c>
      <c r="W14" s="11">
        <v>11.23</v>
      </c>
      <c r="X14" s="12">
        <v>11.44</v>
      </c>
      <c r="Y14" s="4">
        <f t="shared" si="12"/>
        <v>256.98649999999998</v>
      </c>
      <c r="Z14" s="4">
        <f t="shared" si="13"/>
        <v>256.96445000000006</v>
      </c>
      <c r="AA14" s="4">
        <f t="shared" si="14"/>
        <v>2.2049999999921965E-2</v>
      </c>
      <c r="AB14" s="11">
        <v>13.51</v>
      </c>
      <c r="AC14" s="12">
        <v>13.36</v>
      </c>
      <c r="AD14" s="4">
        <f t="shared" si="15"/>
        <v>361.00969999999995</v>
      </c>
      <c r="AE14" s="4">
        <f t="shared" si="16"/>
        <v>360.99844999999993</v>
      </c>
      <c r="AF14" s="4">
        <f t="shared" si="17"/>
        <v>1.125000000001819E-2</v>
      </c>
      <c r="AG14" s="11">
        <v>18.27</v>
      </c>
      <c r="AH14" s="12">
        <v>18.72</v>
      </c>
      <c r="AI14" s="4">
        <f t="shared" si="18"/>
        <v>684.23129999999992</v>
      </c>
      <c r="AJ14" s="4">
        <f t="shared" si="19"/>
        <v>684.13004999999976</v>
      </c>
      <c r="AK14" s="4">
        <f t="shared" si="20"/>
        <v>0.10125000000016371</v>
      </c>
      <c r="AL14" s="11">
        <v>9.75</v>
      </c>
      <c r="AM14" s="12">
        <v>9.9</v>
      </c>
      <c r="AN14" s="4">
        <f t="shared" si="21"/>
        <v>193.07249999999999</v>
      </c>
      <c r="AO14" s="4">
        <f t="shared" si="22"/>
        <v>193.06124999999997</v>
      </c>
      <c r="AP14" s="4">
        <f t="shared" si="23"/>
        <v>1.125000000001819E-2</v>
      </c>
      <c r="AQ14" s="11">
        <v>16.2</v>
      </c>
      <c r="AR14" s="12">
        <v>16.43</v>
      </c>
      <c r="AS14" s="4">
        <f t="shared" si="24"/>
        <v>532.38490000000002</v>
      </c>
      <c r="AT14" s="4">
        <f t="shared" si="25"/>
        <v>532.35844999999983</v>
      </c>
      <c r="AU14" s="4">
        <f t="shared" si="26"/>
        <v>2.6450000000181717E-2</v>
      </c>
      <c r="AV14" s="11">
        <v>9.7799999999999994</v>
      </c>
      <c r="AW14" s="12">
        <v>9.89</v>
      </c>
      <c r="AX14" s="4">
        <f t="shared" si="27"/>
        <v>193.4605</v>
      </c>
      <c r="AY14" s="4">
        <f t="shared" si="28"/>
        <v>193.45445000000004</v>
      </c>
      <c r="AZ14" s="4">
        <f t="shared" si="29"/>
        <v>6.0499999999592546E-3</v>
      </c>
      <c r="BA14" s="11">
        <v>11.06</v>
      </c>
      <c r="BB14" s="12">
        <v>11.19</v>
      </c>
      <c r="BC14" s="4">
        <f t="shared" si="30"/>
        <v>247.53969999999998</v>
      </c>
      <c r="BD14" s="4">
        <f t="shared" si="31"/>
        <v>247.53125</v>
      </c>
      <c r="BE14" s="4">
        <f t="shared" si="32"/>
        <v>8.449999999982083E-3</v>
      </c>
      <c r="BF14" s="11">
        <v>6.98</v>
      </c>
      <c r="BG14" s="12">
        <v>7.22</v>
      </c>
      <c r="BH14" s="4">
        <f t="shared" si="33"/>
        <v>100.84880000000001</v>
      </c>
      <c r="BI14" s="4">
        <f t="shared" si="34"/>
        <v>100.82</v>
      </c>
      <c r="BJ14" s="4">
        <f t="shared" si="35"/>
        <v>2.8800000000018144E-2</v>
      </c>
      <c r="BK14" s="11">
        <v>12.34</v>
      </c>
      <c r="BL14" s="12">
        <v>12.4</v>
      </c>
      <c r="BM14" s="4">
        <f t="shared" si="36"/>
        <v>306.03560000000004</v>
      </c>
      <c r="BN14" s="4">
        <f t="shared" si="37"/>
        <v>306.03380000000004</v>
      </c>
      <c r="BO14" s="4">
        <f t="shared" si="38"/>
        <v>1.8000000000029104E-3</v>
      </c>
    </row>
    <row r="15" spans="1:67" x14ac:dyDescent="0.25">
      <c r="A15" s="13" t="s">
        <v>26</v>
      </c>
      <c r="B15" s="9">
        <v>31.61</v>
      </c>
      <c r="C15" s="10">
        <v>31.69</v>
      </c>
      <c r="D15" s="4">
        <f t="shared" si="0"/>
        <v>2003.4482</v>
      </c>
      <c r="E15" s="4">
        <f t="shared" si="1"/>
        <v>2003.4449999999997</v>
      </c>
      <c r="F15" s="4">
        <f t="shared" si="2"/>
        <v>3.2000000003336027E-3</v>
      </c>
      <c r="G15"/>
      <c r="H15" s="11">
        <v>29.4</v>
      </c>
      <c r="I15" s="12">
        <v>29.5</v>
      </c>
      <c r="J15" s="4">
        <f t="shared" si="3"/>
        <v>1734.61</v>
      </c>
      <c r="K15" s="4">
        <f t="shared" si="4"/>
        <v>1734.605</v>
      </c>
      <c r="L15" s="4">
        <f t="shared" si="5"/>
        <v>4.9999999998817657E-3</v>
      </c>
      <c r="M15" s="11">
        <v>32</v>
      </c>
      <c r="N15" s="12">
        <v>33</v>
      </c>
      <c r="O15" s="4">
        <f t="shared" si="6"/>
        <v>2113</v>
      </c>
      <c r="P15" s="4">
        <f t="shared" si="7"/>
        <v>2112.5</v>
      </c>
      <c r="Q15" s="4">
        <f t="shared" si="8"/>
        <v>0.5</v>
      </c>
      <c r="R15" s="11">
        <v>7.14</v>
      </c>
      <c r="S15" s="12">
        <v>7.28</v>
      </c>
      <c r="T15" s="4">
        <f t="shared" si="9"/>
        <v>103.97800000000001</v>
      </c>
      <c r="U15" s="4">
        <f t="shared" si="10"/>
        <v>103.9682</v>
      </c>
      <c r="V15" s="4">
        <f t="shared" si="11"/>
        <v>9.8000000000126875E-3</v>
      </c>
      <c r="W15" s="11">
        <v>9.99</v>
      </c>
      <c r="X15" s="12">
        <v>9.82</v>
      </c>
      <c r="Y15" s="4">
        <f t="shared" si="12"/>
        <v>196.23250000000002</v>
      </c>
      <c r="Z15" s="4">
        <f t="shared" si="13"/>
        <v>196.21805000000003</v>
      </c>
      <c r="AA15" s="4">
        <f t="shared" si="14"/>
        <v>1.444999999998231E-2</v>
      </c>
      <c r="AB15" s="11">
        <v>11.65</v>
      </c>
      <c r="AC15" s="12">
        <v>11.6</v>
      </c>
      <c r="AD15" s="4">
        <f t="shared" si="15"/>
        <v>270.28250000000003</v>
      </c>
      <c r="AE15" s="4">
        <f t="shared" si="16"/>
        <v>270.28125</v>
      </c>
      <c r="AF15" s="4">
        <f t="shared" si="17"/>
        <v>1.2500000000272848E-3</v>
      </c>
      <c r="AG15" s="11">
        <v>16.97</v>
      </c>
      <c r="AH15" s="12">
        <v>17.13</v>
      </c>
      <c r="AI15" s="4">
        <f t="shared" si="18"/>
        <v>581.41779999999994</v>
      </c>
      <c r="AJ15" s="4">
        <f t="shared" si="19"/>
        <v>581.40499999999986</v>
      </c>
      <c r="AK15" s="4">
        <f t="shared" si="20"/>
        <v>1.2800000000083855E-2</v>
      </c>
      <c r="AL15" s="11">
        <v>10.02</v>
      </c>
      <c r="AM15" s="12">
        <v>9.8800000000000008</v>
      </c>
      <c r="AN15" s="4">
        <f t="shared" si="21"/>
        <v>198.01480000000001</v>
      </c>
      <c r="AO15" s="4">
        <f t="shared" si="22"/>
        <v>198.00499999999997</v>
      </c>
      <c r="AP15" s="4">
        <f t="shared" si="23"/>
        <v>9.8000000000411092E-3</v>
      </c>
      <c r="AQ15" s="11">
        <v>13.32</v>
      </c>
      <c r="AR15" s="12">
        <v>13.16</v>
      </c>
      <c r="AS15" s="4">
        <f t="shared" si="24"/>
        <v>350.608</v>
      </c>
      <c r="AT15" s="4">
        <f t="shared" si="25"/>
        <v>350.59520000000003</v>
      </c>
      <c r="AU15" s="4">
        <f t="shared" si="26"/>
        <v>1.2799999999970169E-2</v>
      </c>
      <c r="AV15" s="11">
        <v>6.97</v>
      </c>
      <c r="AW15" s="12">
        <v>7.12</v>
      </c>
      <c r="AX15" s="4">
        <f t="shared" si="27"/>
        <v>99.275300000000001</v>
      </c>
      <c r="AY15" s="4">
        <f t="shared" si="28"/>
        <v>99.264049999999997</v>
      </c>
      <c r="AZ15" s="4">
        <f t="shared" si="29"/>
        <v>1.1250000000003979E-2</v>
      </c>
      <c r="BA15" s="11">
        <v>11.05</v>
      </c>
      <c r="BB15" s="12">
        <v>10.98</v>
      </c>
      <c r="BC15" s="4">
        <f t="shared" si="30"/>
        <v>242.66290000000004</v>
      </c>
      <c r="BD15" s="4">
        <f t="shared" si="31"/>
        <v>242.66045000000003</v>
      </c>
      <c r="BE15" s="4">
        <f t="shared" si="32"/>
        <v>2.4500000000102773E-3</v>
      </c>
      <c r="BF15" s="11">
        <v>6.04</v>
      </c>
      <c r="BG15" s="12">
        <v>5.88</v>
      </c>
      <c r="BH15" s="4">
        <f t="shared" si="33"/>
        <v>71.055999999999997</v>
      </c>
      <c r="BI15" s="4">
        <f t="shared" si="34"/>
        <v>71.043199999999999</v>
      </c>
      <c r="BJ15" s="4">
        <f t="shared" si="35"/>
        <v>1.279999999999859E-2</v>
      </c>
      <c r="BK15" s="15">
        <v>12.3</v>
      </c>
      <c r="BL15" s="16">
        <v>12.5</v>
      </c>
      <c r="BM15" s="4">
        <f t="shared" si="36"/>
        <v>307.54000000000002</v>
      </c>
      <c r="BN15" s="4">
        <f t="shared" si="37"/>
        <v>307.52000000000004</v>
      </c>
      <c r="BO15" s="4">
        <f t="shared" si="38"/>
        <v>1.999999999998181E-2</v>
      </c>
    </row>
    <row r="16" spans="1:67" x14ac:dyDescent="0.25">
      <c r="A16" s="13" t="s">
        <v>27</v>
      </c>
      <c r="B16" s="9">
        <v>31.72</v>
      </c>
      <c r="C16" s="10">
        <v>33</v>
      </c>
      <c r="D16" s="4">
        <f>((B16*B16)+(C16*C16))</f>
        <v>2095.1583999999998</v>
      </c>
      <c r="E16" s="4">
        <f t="shared" si="1"/>
        <v>2094.3391999999999</v>
      </c>
      <c r="F16" s="4">
        <f t="shared" si="2"/>
        <v>0.81919999999990978</v>
      </c>
      <c r="G16" s="17"/>
      <c r="H16" s="15">
        <v>29.77</v>
      </c>
      <c r="I16" s="16">
        <v>29.91</v>
      </c>
      <c r="J16" s="4">
        <f>((H16*H16)+(I16*I16))</f>
        <v>1780.8609999999999</v>
      </c>
      <c r="K16" s="4">
        <f t="shared" si="4"/>
        <v>1780.8512000000001</v>
      </c>
      <c r="L16" s="4">
        <f t="shared" si="5"/>
        <v>9.7999999998137355E-3</v>
      </c>
      <c r="M16" s="11">
        <v>32</v>
      </c>
      <c r="N16" s="12">
        <v>32</v>
      </c>
      <c r="O16" s="4">
        <f>((M16*M16)+(N16*N16))</f>
        <v>2048</v>
      </c>
      <c r="P16" s="4">
        <f t="shared" si="7"/>
        <v>2048</v>
      </c>
      <c r="Q16" s="4">
        <f t="shared" si="8"/>
        <v>0</v>
      </c>
      <c r="R16" s="11">
        <v>6.89</v>
      </c>
      <c r="S16" s="12">
        <v>6.78</v>
      </c>
      <c r="T16" s="4">
        <f>((R16*R16)+(S16*S16))</f>
        <v>93.4405</v>
      </c>
      <c r="U16" s="4">
        <f t="shared" si="10"/>
        <v>93.434449999999998</v>
      </c>
      <c r="V16" s="4">
        <f t="shared" si="11"/>
        <v>6.0500000000018872E-3</v>
      </c>
      <c r="W16" s="11">
        <v>10.58</v>
      </c>
      <c r="X16" s="12">
        <v>10.81</v>
      </c>
      <c r="Y16" s="4">
        <f>((W16*W16)+(X16*X16))</f>
        <v>228.79250000000002</v>
      </c>
      <c r="Z16" s="4">
        <f t="shared" si="13"/>
        <v>228.76605000000001</v>
      </c>
      <c r="AA16" s="4">
        <f t="shared" si="14"/>
        <v>2.6450000000011187E-2</v>
      </c>
      <c r="AB16" s="11">
        <v>12.03</v>
      </c>
      <c r="AC16" s="12">
        <v>12.49</v>
      </c>
      <c r="AD16" s="4">
        <f>((AB16*AB16)+(AC16*AC16))</f>
        <v>300.721</v>
      </c>
      <c r="AE16" s="4">
        <f t="shared" si="16"/>
        <v>300.61520000000002</v>
      </c>
      <c r="AF16" s="4">
        <f t="shared" si="17"/>
        <v>0.1057999999999879</v>
      </c>
      <c r="AG16" s="11">
        <v>16.68</v>
      </c>
      <c r="AH16" s="12">
        <v>16.87</v>
      </c>
      <c r="AI16" s="4">
        <f>((AG16*AG16)+(AH16*AH16))</f>
        <v>562.81930000000011</v>
      </c>
      <c r="AJ16" s="4">
        <f t="shared" si="19"/>
        <v>562.80124999999987</v>
      </c>
      <c r="AK16" s="4">
        <f t="shared" si="20"/>
        <v>1.8050000000243926E-2</v>
      </c>
      <c r="AL16" s="11">
        <v>10.86</v>
      </c>
      <c r="AM16" s="12">
        <v>10.32</v>
      </c>
      <c r="AN16" s="4">
        <f>((AL16*AL16)+(AM16*AM16))</f>
        <v>224.44200000000001</v>
      </c>
      <c r="AO16" s="4">
        <f t="shared" si="22"/>
        <v>224.2962</v>
      </c>
      <c r="AP16" s="4">
        <f t="shared" si="23"/>
        <v>0.14580000000000837</v>
      </c>
      <c r="AQ16" s="11">
        <v>13.23</v>
      </c>
      <c r="AR16" s="12">
        <v>13.03</v>
      </c>
      <c r="AS16" s="4">
        <f>((AQ16*AQ16)+(AR16*AR16))</f>
        <v>344.81380000000001</v>
      </c>
      <c r="AT16" s="4">
        <f t="shared" si="25"/>
        <v>344.79379999999998</v>
      </c>
      <c r="AU16" s="4">
        <f t="shared" si="26"/>
        <v>2.0000000000038654E-2</v>
      </c>
      <c r="AV16" s="11">
        <v>7.38</v>
      </c>
      <c r="AW16" s="12">
        <v>7.49</v>
      </c>
      <c r="AX16" s="4">
        <f>((AV16*AV16)+(AW16*AW16))</f>
        <v>110.56450000000001</v>
      </c>
      <c r="AY16" s="4">
        <f t="shared" si="28"/>
        <v>110.55845000000002</v>
      </c>
      <c r="AZ16" s="4">
        <f t="shared" si="29"/>
        <v>6.0499999999876763E-3</v>
      </c>
      <c r="BA16" s="11">
        <v>11.9</v>
      </c>
      <c r="BB16" s="12">
        <v>12.12</v>
      </c>
      <c r="BC16" s="4">
        <f>((BA16*BA16)+(BB16*BB16))</f>
        <v>288.50440000000003</v>
      </c>
      <c r="BD16" s="4">
        <f t="shared" si="31"/>
        <v>288.48019999999997</v>
      </c>
      <c r="BE16" s="4">
        <f t="shared" si="32"/>
        <v>2.4200000000064392E-2</v>
      </c>
      <c r="BF16" s="11">
        <v>7.46</v>
      </c>
      <c r="BG16" s="12">
        <v>7.59</v>
      </c>
      <c r="BH16" s="4">
        <f>((BF16*BF16)+(BG16*BG16))</f>
        <v>113.25970000000001</v>
      </c>
      <c r="BI16" s="4">
        <f t="shared" si="34"/>
        <v>113.25125000000001</v>
      </c>
      <c r="BJ16" s="4">
        <f t="shared" si="35"/>
        <v>8.4499999999962938E-3</v>
      </c>
      <c r="BK16" s="11">
        <v>12.62</v>
      </c>
      <c r="BL16" s="12">
        <v>12.59</v>
      </c>
      <c r="BM16" s="4">
        <f>((BK16*BK16)+(BL16*BL16))</f>
        <v>317.77249999999992</v>
      </c>
      <c r="BN16" s="4">
        <f t="shared" si="37"/>
        <v>317.77205000000004</v>
      </c>
      <c r="BO16" s="4">
        <f t="shared" si="38"/>
        <v>4.4999999988704076E-4</v>
      </c>
    </row>
    <row r="17" spans="1:67" x14ac:dyDescent="0.25">
      <c r="A17" s="13" t="s">
        <v>28</v>
      </c>
      <c r="B17" s="9">
        <v>34.72</v>
      </c>
      <c r="C17" s="10">
        <v>34.76</v>
      </c>
      <c r="D17" s="4">
        <f t="shared" si="0"/>
        <v>2413.7359999999999</v>
      </c>
      <c r="E17" s="4">
        <f t="shared" si="1"/>
        <v>2413.7351999999992</v>
      </c>
      <c r="F17" s="4">
        <f t="shared" si="2"/>
        <v>8.0000000070867827E-4</v>
      </c>
      <c r="G17"/>
      <c r="H17" s="11">
        <v>32.36</v>
      </c>
      <c r="I17" s="12">
        <v>32.89</v>
      </c>
      <c r="J17" s="4">
        <f t="shared" ref="J17:J32" si="39">((H17*H17)+(I17*I17))</f>
        <v>2128.9216999999999</v>
      </c>
      <c r="K17" s="4">
        <f t="shared" si="4"/>
        <v>2128.78125</v>
      </c>
      <c r="L17" s="4">
        <f t="shared" si="5"/>
        <v>0.1404499999998734</v>
      </c>
      <c r="M17" s="11">
        <v>32</v>
      </c>
      <c r="N17" s="12">
        <v>33</v>
      </c>
      <c r="O17" s="4">
        <f t="shared" ref="O17:O30" si="40">((M17*M17)+(N17*N17))</f>
        <v>2113</v>
      </c>
      <c r="P17" s="4">
        <f t="shared" si="7"/>
        <v>2112.5</v>
      </c>
      <c r="Q17" s="4">
        <f t="shared" si="8"/>
        <v>0.5</v>
      </c>
      <c r="R17" s="11">
        <v>7.02</v>
      </c>
      <c r="S17" s="12">
        <v>7.24</v>
      </c>
      <c r="T17" s="4">
        <f t="shared" ref="T17:T30" si="41">((R17*R17)+(S17*S17))</f>
        <v>101.69799999999999</v>
      </c>
      <c r="U17" s="4">
        <f t="shared" si="10"/>
        <v>101.6738</v>
      </c>
      <c r="V17" s="4">
        <f t="shared" si="11"/>
        <v>2.4199999999993338E-2</v>
      </c>
      <c r="W17" s="11">
        <v>10.17</v>
      </c>
      <c r="X17" s="12">
        <v>10.62</v>
      </c>
      <c r="Y17" s="4">
        <f t="shared" ref="Y17:Y30" si="42">((W17*W17)+(X17*X17))</f>
        <v>216.21329999999998</v>
      </c>
      <c r="Z17" s="4">
        <f t="shared" si="13"/>
        <v>216.11204999999998</v>
      </c>
      <c r="AA17" s="4">
        <f t="shared" si="14"/>
        <v>0.10124999999999318</v>
      </c>
      <c r="AB17" s="11">
        <v>13.48</v>
      </c>
      <c r="AC17" s="12">
        <v>13.65</v>
      </c>
      <c r="AD17" s="4">
        <f t="shared" ref="AD17:AD30" si="43">((AB17*AB17)+(AC17*AC17))</f>
        <v>368.03290000000004</v>
      </c>
      <c r="AE17" s="4">
        <f t="shared" si="16"/>
        <v>368.01845000000009</v>
      </c>
      <c r="AF17" s="4">
        <f t="shared" si="17"/>
        <v>1.4449999999953889E-2</v>
      </c>
      <c r="AG17" s="11">
        <v>17.399999999999999</v>
      </c>
      <c r="AH17" s="12">
        <v>17.55</v>
      </c>
      <c r="AI17" s="4">
        <f t="shared" ref="AI17:AI30" si="44">((AG17*AG17)+(AH17*AH17))</f>
        <v>610.76249999999993</v>
      </c>
      <c r="AJ17" s="4">
        <f t="shared" si="19"/>
        <v>610.75125000000014</v>
      </c>
      <c r="AK17" s="4">
        <f t="shared" si="20"/>
        <v>1.1249999999790816E-2</v>
      </c>
      <c r="AL17" s="11">
        <v>11.91</v>
      </c>
      <c r="AM17" s="12">
        <v>12.33</v>
      </c>
      <c r="AN17" s="4">
        <f t="shared" ref="AN17:AN30" si="45">((AL17*AL17)+(AM17*AM17))</f>
        <v>293.87700000000001</v>
      </c>
      <c r="AO17" s="4">
        <f t="shared" si="22"/>
        <v>293.78880000000004</v>
      </c>
      <c r="AP17" s="4">
        <f t="shared" si="23"/>
        <v>8.8199999999972079E-2</v>
      </c>
      <c r="AQ17" s="11">
        <v>13.15</v>
      </c>
      <c r="AR17" s="12">
        <v>13.47</v>
      </c>
      <c r="AS17" s="4">
        <f t="shared" ref="AS17:AS30" si="46">((AQ17*AQ17)+(AR17*AR17))</f>
        <v>354.36340000000007</v>
      </c>
      <c r="AT17" s="4">
        <f t="shared" si="25"/>
        <v>354.31220000000002</v>
      </c>
      <c r="AU17" s="4">
        <f t="shared" si="26"/>
        <v>5.1200000000051205E-2</v>
      </c>
      <c r="AV17" s="11">
        <v>8.24</v>
      </c>
      <c r="AW17" s="12">
        <v>8.09</v>
      </c>
      <c r="AX17" s="4">
        <f t="shared" ref="AX17:AX30" si="47">((AV17*AV17)+(AW17*AW17))</f>
        <v>133.34569999999999</v>
      </c>
      <c r="AY17" s="4">
        <f t="shared" si="28"/>
        <v>133.33444999999998</v>
      </c>
      <c r="AZ17" s="4">
        <f t="shared" si="29"/>
        <v>1.125000000001819E-2</v>
      </c>
      <c r="BA17" s="11">
        <v>11.1</v>
      </c>
      <c r="BB17" s="12">
        <v>11.5</v>
      </c>
      <c r="BC17" s="4">
        <f t="shared" ref="BC17:BC30" si="48">((BA17*BA17)+(BB17*BB17))</f>
        <v>255.45999999999998</v>
      </c>
      <c r="BD17" s="4">
        <f t="shared" si="31"/>
        <v>255.38000000000002</v>
      </c>
      <c r="BE17" s="4">
        <f t="shared" si="32"/>
        <v>7.9999999999955662E-2</v>
      </c>
      <c r="BF17" s="11">
        <v>7.82</v>
      </c>
      <c r="BG17" s="12">
        <v>8.01</v>
      </c>
      <c r="BH17" s="4">
        <f t="shared" ref="BH17:BH30" si="49">((BF17*BF17)+(BG17*BG17))</f>
        <v>125.3125</v>
      </c>
      <c r="BI17" s="4">
        <f t="shared" si="34"/>
        <v>125.29445</v>
      </c>
      <c r="BJ17" s="4">
        <f t="shared" si="35"/>
        <v>1.8050000000002342E-2</v>
      </c>
      <c r="BK17" s="11">
        <v>13.29</v>
      </c>
      <c r="BL17" s="12">
        <v>13.43</v>
      </c>
      <c r="BM17" s="4">
        <f t="shared" ref="BM17:BM30" si="50">((BK17*BK17)+(BL17*BL17))</f>
        <v>356.98899999999998</v>
      </c>
      <c r="BN17" s="4">
        <f t="shared" si="37"/>
        <v>356.97919999999999</v>
      </c>
      <c r="BO17" s="4">
        <f t="shared" si="38"/>
        <v>9.7999999999842657E-3</v>
      </c>
    </row>
    <row r="18" spans="1:67" x14ac:dyDescent="0.25">
      <c r="A18" s="13" t="s">
        <v>29</v>
      </c>
      <c r="B18" s="9">
        <v>34.409999999999997</v>
      </c>
      <c r="C18" s="10">
        <v>34.42</v>
      </c>
      <c r="D18" s="4">
        <f t="shared" si="0"/>
        <v>2368.7844999999998</v>
      </c>
      <c r="E18" s="4">
        <f t="shared" si="1"/>
        <v>2368.7844500000001</v>
      </c>
      <c r="F18" s="4">
        <f t="shared" si="2"/>
        <v>4.999999964638846E-5</v>
      </c>
      <c r="G18"/>
      <c r="H18" s="11">
        <v>31.82</v>
      </c>
      <c r="I18" s="12">
        <v>31.23</v>
      </c>
      <c r="J18" s="4">
        <f t="shared" si="39"/>
        <v>1987.8253</v>
      </c>
      <c r="K18" s="4">
        <f t="shared" si="4"/>
        <v>1987.6512499999999</v>
      </c>
      <c r="L18" s="4">
        <f t="shared" si="5"/>
        <v>0.17405000000007931</v>
      </c>
      <c r="M18" s="11">
        <v>33</v>
      </c>
      <c r="N18" s="12">
        <v>34</v>
      </c>
      <c r="O18" s="4">
        <f t="shared" si="40"/>
        <v>2245</v>
      </c>
      <c r="P18" s="4">
        <f t="shared" si="7"/>
        <v>2244.5</v>
      </c>
      <c r="Q18" s="4">
        <f t="shared" si="8"/>
        <v>0.5</v>
      </c>
      <c r="R18" s="11">
        <v>7.09</v>
      </c>
      <c r="S18" s="12">
        <v>7.37</v>
      </c>
      <c r="T18" s="4">
        <f t="shared" si="41"/>
        <v>104.58500000000001</v>
      </c>
      <c r="U18" s="4">
        <f t="shared" si="10"/>
        <v>104.54580000000001</v>
      </c>
      <c r="V18" s="4">
        <f t="shared" si="11"/>
        <v>3.9199999999993906E-2</v>
      </c>
      <c r="W18" s="11">
        <v>10.35</v>
      </c>
      <c r="X18" s="12">
        <v>10.55</v>
      </c>
      <c r="Y18" s="4">
        <f t="shared" si="42"/>
        <v>218.42500000000001</v>
      </c>
      <c r="Z18" s="4">
        <f t="shared" si="13"/>
        <v>218.40499999999997</v>
      </c>
      <c r="AA18" s="4">
        <f t="shared" si="14"/>
        <v>2.0000000000038654E-2</v>
      </c>
      <c r="AB18" s="11">
        <v>13.14</v>
      </c>
      <c r="AC18" s="12">
        <v>13.08</v>
      </c>
      <c r="AD18" s="4">
        <f t="shared" si="43"/>
        <v>343.74599999999998</v>
      </c>
      <c r="AE18" s="4">
        <f t="shared" si="16"/>
        <v>343.74419999999998</v>
      </c>
      <c r="AF18" s="4">
        <f t="shared" si="17"/>
        <v>1.8000000000029104E-3</v>
      </c>
      <c r="AG18" s="11">
        <v>17.600000000000001</v>
      </c>
      <c r="AH18" s="12">
        <v>17.27</v>
      </c>
      <c r="AI18" s="4">
        <f t="shared" si="44"/>
        <v>608.01290000000006</v>
      </c>
      <c r="AJ18" s="4">
        <f t="shared" si="19"/>
        <v>607.9584500000002</v>
      </c>
      <c r="AK18" s="4">
        <f t="shared" si="20"/>
        <v>5.4449999999860665E-2</v>
      </c>
      <c r="AL18" s="11">
        <v>11.68</v>
      </c>
      <c r="AM18" s="12">
        <v>11.49</v>
      </c>
      <c r="AN18" s="4">
        <f t="shared" si="45"/>
        <v>268.4425</v>
      </c>
      <c r="AO18" s="4">
        <f t="shared" si="22"/>
        <v>268.42445000000004</v>
      </c>
      <c r="AP18" s="4">
        <f t="shared" si="23"/>
        <v>1.8049999999959709E-2</v>
      </c>
      <c r="AQ18" s="11">
        <v>14.55</v>
      </c>
      <c r="AR18" s="12">
        <v>14.72</v>
      </c>
      <c r="AS18" s="4">
        <f t="shared" si="46"/>
        <v>428.3809</v>
      </c>
      <c r="AT18" s="4">
        <f t="shared" si="25"/>
        <v>428.3664500000001</v>
      </c>
      <c r="AU18" s="4">
        <f t="shared" si="26"/>
        <v>1.4449999999897045E-2</v>
      </c>
      <c r="AV18" s="11">
        <v>9.7899999999999991</v>
      </c>
      <c r="AW18" s="12">
        <v>9.93</v>
      </c>
      <c r="AX18" s="4">
        <f t="shared" si="47"/>
        <v>194.44899999999998</v>
      </c>
      <c r="AY18" s="4">
        <f t="shared" si="28"/>
        <v>194.43919999999997</v>
      </c>
      <c r="AZ18" s="4">
        <f t="shared" si="29"/>
        <v>9.8000000000126875E-3</v>
      </c>
      <c r="BA18" s="11">
        <v>11.33</v>
      </c>
      <c r="BB18" s="12">
        <v>11.39</v>
      </c>
      <c r="BC18" s="4">
        <f t="shared" si="48"/>
        <v>258.101</v>
      </c>
      <c r="BD18" s="4">
        <f t="shared" si="31"/>
        <v>258.0992</v>
      </c>
      <c r="BE18" s="4">
        <f t="shared" si="32"/>
        <v>1.8000000000029104E-3</v>
      </c>
      <c r="BF18" s="11">
        <v>7.44</v>
      </c>
      <c r="BG18" s="12">
        <v>7.43</v>
      </c>
      <c r="BH18" s="4">
        <f t="shared" si="49"/>
        <v>110.55850000000001</v>
      </c>
      <c r="BI18" s="4">
        <f t="shared" si="34"/>
        <v>110.55845000000002</v>
      </c>
      <c r="BJ18" s="4">
        <f t="shared" si="35"/>
        <v>4.9999999987448973E-5</v>
      </c>
      <c r="BK18" s="11">
        <v>13.6</v>
      </c>
      <c r="BL18" s="12">
        <v>13.85</v>
      </c>
      <c r="BM18" s="4">
        <f t="shared" si="50"/>
        <v>376.78249999999997</v>
      </c>
      <c r="BN18" s="4">
        <f t="shared" si="37"/>
        <v>376.75124999999997</v>
      </c>
      <c r="BO18" s="4">
        <f t="shared" si="38"/>
        <v>3.125E-2</v>
      </c>
    </row>
    <row r="19" spans="1:67" x14ac:dyDescent="0.25">
      <c r="A19" s="13" t="s">
        <v>30</v>
      </c>
      <c r="B19" s="9">
        <v>32.700000000000003</v>
      </c>
      <c r="C19" s="10">
        <v>32.57</v>
      </c>
      <c r="D19" s="4">
        <f t="shared" si="0"/>
        <v>2130.0949000000001</v>
      </c>
      <c r="E19" s="4">
        <f t="shared" si="1"/>
        <v>2130.0864500000007</v>
      </c>
      <c r="F19" s="4">
        <f t="shared" si="2"/>
        <v>8.4499999993568053E-3</v>
      </c>
      <c r="G19"/>
      <c r="H19" s="11">
        <v>31.2</v>
      </c>
      <c r="I19" s="12">
        <v>32.29</v>
      </c>
      <c r="J19" s="4">
        <f t="shared" si="39"/>
        <v>2016.0841</v>
      </c>
      <c r="K19" s="4">
        <f t="shared" si="4"/>
        <v>2015.4900499999997</v>
      </c>
      <c r="L19" s="4">
        <f t="shared" si="5"/>
        <v>0.59405000000037944</v>
      </c>
      <c r="M19" s="11">
        <v>32</v>
      </c>
      <c r="N19" s="12">
        <v>32</v>
      </c>
      <c r="O19" s="4">
        <f t="shared" si="40"/>
        <v>2048</v>
      </c>
      <c r="P19" s="4">
        <f t="shared" si="7"/>
        <v>2048</v>
      </c>
      <c r="Q19" s="4">
        <f t="shared" si="8"/>
        <v>0</v>
      </c>
      <c r="R19" s="11">
        <v>7.27</v>
      </c>
      <c r="S19" s="12">
        <v>7.2</v>
      </c>
      <c r="T19" s="4">
        <f t="shared" si="41"/>
        <v>104.69289999999999</v>
      </c>
      <c r="U19" s="4">
        <f t="shared" si="10"/>
        <v>104.69044999999998</v>
      </c>
      <c r="V19" s="4">
        <f t="shared" si="11"/>
        <v>2.4500000000102773E-3</v>
      </c>
      <c r="W19" s="11">
        <v>10.53</v>
      </c>
      <c r="X19" s="12">
        <v>10.71</v>
      </c>
      <c r="Y19" s="4">
        <f t="shared" si="42"/>
        <v>225.58500000000001</v>
      </c>
      <c r="Z19" s="4">
        <f t="shared" si="13"/>
        <v>225.56880000000004</v>
      </c>
      <c r="AA19" s="4">
        <f t="shared" si="14"/>
        <v>1.619999999996935E-2</v>
      </c>
      <c r="AB19" s="11">
        <v>11.9</v>
      </c>
      <c r="AC19" s="12">
        <v>11.81</v>
      </c>
      <c r="AD19" s="4">
        <f t="shared" si="43"/>
        <v>281.08609999999999</v>
      </c>
      <c r="AE19" s="4">
        <f t="shared" si="16"/>
        <v>281.08205000000004</v>
      </c>
      <c r="AF19" s="4">
        <f t="shared" si="17"/>
        <v>4.0499999999497049E-3</v>
      </c>
      <c r="AG19" s="11">
        <v>16.3</v>
      </c>
      <c r="AH19" s="12">
        <v>16.809999999999999</v>
      </c>
      <c r="AI19" s="4">
        <f t="shared" si="44"/>
        <v>548.26609999999994</v>
      </c>
      <c r="AJ19" s="4">
        <f t="shared" si="19"/>
        <v>548.13604999999995</v>
      </c>
      <c r="AK19" s="4">
        <f t="shared" si="20"/>
        <v>0.1300499999999829</v>
      </c>
      <c r="AL19" s="11">
        <v>10.199999999999999</v>
      </c>
      <c r="AM19" s="12">
        <v>10.23</v>
      </c>
      <c r="AN19" s="4">
        <f t="shared" si="45"/>
        <v>208.69290000000001</v>
      </c>
      <c r="AO19" s="4">
        <f t="shared" si="22"/>
        <v>208.69245000000001</v>
      </c>
      <c r="AP19" s="4">
        <f t="shared" si="23"/>
        <v>4.500000000007276E-4</v>
      </c>
      <c r="AQ19" s="11">
        <v>13.15</v>
      </c>
      <c r="AR19" s="12">
        <v>13.33</v>
      </c>
      <c r="AS19" s="4">
        <f t="shared" si="46"/>
        <v>350.6114</v>
      </c>
      <c r="AT19" s="4">
        <f t="shared" si="25"/>
        <v>350.59520000000003</v>
      </c>
      <c r="AU19" s="4">
        <f t="shared" si="26"/>
        <v>1.619999999996935E-2</v>
      </c>
      <c r="AV19" s="11">
        <v>8.92</v>
      </c>
      <c r="AW19" s="12">
        <v>8.01</v>
      </c>
      <c r="AX19" s="4">
        <f t="shared" si="47"/>
        <v>143.72649999999999</v>
      </c>
      <c r="AY19" s="4">
        <f t="shared" si="28"/>
        <v>143.31244999999998</v>
      </c>
      <c r="AZ19" s="4">
        <f t="shared" si="29"/>
        <v>0.41405000000000314</v>
      </c>
      <c r="BA19" s="11">
        <v>10.18</v>
      </c>
      <c r="BB19" s="12">
        <v>10.32</v>
      </c>
      <c r="BC19" s="4">
        <f t="shared" si="48"/>
        <v>210.13479999999998</v>
      </c>
      <c r="BD19" s="4">
        <f t="shared" si="31"/>
        <v>210.125</v>
      </c>
      <c r="BE19" s="4">
        <f t="shared" si="32"/>
        <v>9.7999999999842657E-3</v>
      </c>
      <c r="BF19" s="11">
        <v>7.06</v>
      </c>
      <c r="BG19" s="12">
        <v>6.78</v>
      </c>
      <c r="BH19" s="4">
        <f t="shared" si="49"/>
        <v>95.811999999999998</v>
      </c>
      <c r="BI19" s="4">
        <f t="shared" si="34"/>
        <v>95.772800000000004</v>
      </c>
      <c r="BJ19" s="4">
        <f t="shared" si="35"/>
        <v>3.9199999999993906E-2</v>
      </c>
      <c r="BK19" s="11">
        <v>13.42</v>
      </c>
      <c r="BL19" s="12">
        <v>13.28</v>
      </c>
      <c r="BM19" s="4">
        <f t="shared" si="50"/>
        <v>356.45479999999998</v>
      </c>
      <c r="BN19" s="4">
        <f t="shared" si="37"/>
        <v>356.44499999999999</v>
      </c>
      <c r="BO19" s="4">
        <f t="shared" si="38"/>
        <v>9.7999999999842657E-3</v>
      </c>
    </row>
    <row r="20" spans="1:67" x14ac:dyDescent="0.25">
      <c r="A20" s="13" t="s">
        <v>31</v>
      </c>
      <c r="B20" s="9">
        <v>33.67</v>
      </c>
      <c r="C20" s="10">
        <v>33.32</v>
      </c>
      <c r="D20" s="4">
        <f t="shared" si="0"/>
        <v>2243.8913000000002</v>
      </c>
      <c r="E20" s="4">
        <f t="shared" si="1"/>
        <v>2243.8300500000005</v>
      </c>
      <c r="F20" s="4">
        <f t="shared" si="2"/>
        <v>6.1249999999745341E-2</v>
      </c>
      <c r="G20"/>
      <c r="H20" s="11">
        <v>31.24</v>
      </c>
      <c r="I20" s="12">
        <v>31.19</v>
      </c>
      <c r="J20" s="4">
        <f t="shared" si="39"/>
        <v>1948.7537</v>
      </c>
      <c r="K20" s="4">
        <f t="shared" si="4"/>
        <v>1948.75245</v>
      </c>
      <c r="L20" s="4">
        <f t="shared" si="5"/>
        <v>1.2500000000272848E-3</v>
      </c>
      <c r="M20" s="11">
        <v>33</v>
      </c>
      <c r="N20" s="12">
        <v>33</v>
      </c>
      <c r="O20" s="4">
        <f t="shared" si="40"/>
        <v>2178</v>
      </c>
      <c r="P20" s="4">
        <f t="shared" si="7"/>
        <v>2178</v>
      </c>
      <c r="Q20" s="4">
        <f t="shared" si="8"/>
        <v>0</v>
      </c>
      <c r="R20" s="11">
        <v>7.65</v>
      </c>
      <c r="S20" s="12">
        <v>7.71</v>
      </c>
      <c r="T20" s="4">
        <f t="shared" si="41"/>
        <v>117.9666</v>
      </c>
      <c r="U20" s="4">
        <f t="shared" si="10"/>
        <v>117.9648</v>
      </c>
      <c r="V20" s="4">
        <f t="shared" si="11"/>
        <v>1.8000000000029104E-3</v>
      </c>
      <c r="W20" s="11">
        <v>10.83</v>
      </c>
      <c r="X20" s="12">
        <v>10.89</v>
      </c>
      <c r="Y20" s="4">
        <f t="shared" si="42"/>
        <v>235.88100000000003</v>
      </c>
      <c r="Z20" s="4">
        <f t="shared" si="13"/>
        <v>235.87919999999997</v>
      </c>
      <c r="AA20" s="4">
        <f t="shared" si="14"/>
        <v>1.8000000000597538E-3</v>
      </c>
      <c r="AB20" s="11">
        <v>12.26</v>
      </c>
      <c r="AC20" s="12">
        <v>12.55</v>
      </c>
      <c r="AD20" s="4">
        <f t="shared" si="43"/>
        <v>307.81010000000003</v>
      </c>
      <c r="AE20" s="4">
        <f t="shared" si="16"/>
        <v>307.76805000000007</v>
      </c>
      <c r="AF20" s="4">
        <f t="shared" si="17"/>
        <v>4.2049999999960619E-2</v>
      </c>
      <c r="AG20" s="11">
        <v>16.5</v>
      </c>
      <c r="AH20" s="12">
        <v>16.690000000000001</v>
      </c>
      <c r="AI20" s="4">
        <f t="shared" si="44"/>
        <v>550.80610000000001</v>
      </c>
      <c r="AJ20" s="4">
        <f t="shared" si="19"/>
        <v>550.78804999999988</v>
      </c>
      <c r="AK20" s="4">
        <f t="shared" si="20"/>
        <v>1.805000000013024E-2</v>
      </c>
      <c r="AL20" s="11">
        <v>11.83</v>
      </c>
      <c r="AM20" s="12">
        <v>11.38</v>
      </c>
      <c r="AN20" s="4">
        <f t="shared" si="45"/>
        <v>269.45330000000001</v>
      </c>
      <c r="AO20" s="4">
        <f t="shared" si="22"/>
        <v>269.35205000000002</v>
      </c>
      <c r="AP20" s="4">
        <f t="shared" si="23"/>
        <v>0.10124999999999318</v>
      </c>
      <c r="AQ20" s="11">
        <v>13.29</v>
      </c>
      <c r="AR20" s="12">
        <v>13.45</v>
      </c>
      <c r="AS20" s="4">
        <f t="shared" si="46"/>
        <v>357.52659999999992</v>
      </c>
      <c r="AT20" s="4">
        <f t="shared" si="25"/>
        <v>357.51379999999995</v>
      </c>
      <c r="AU20" s="4">
        <f t="shared" si="26"/>
        <v>1.2799999999970169E-2</v>
      </c>
      <c r="AV20" s="11">
        <v>8.07</v>
      </c>
      <c r="AW20" s="12">
        <v>8.49</v>
      </c>
      <c r="AX20" s="4">
        <f t="shared" si="47"/>
        <v>137.20500000000001</v>
      </c>
      <c r="AY20" s="4">
        <f t="shared" si="28"/>
        <v>137.11680000000004</v>
      </c>
      <c r="AZ20" s="4">
        <f t="shared" si="29"/>
        <v>8.8199999999972079E-2</v>
      </c>
      <c r="BA20" s="11">
        <v>10.39</v>
      </c>
      <c r="BB20" s="12">
        <v>10.45</v>
      </c>
      <c r="BC20" s="4">
        <f t="shared" si="48"/>
        <v>217.15460000000002</v>
      </c>
      <c r="BD20" s="4">
        <f t="shared" si="31"/>
        <v>217.15279999999998</v>
      </c>
      <c r="BE20" s="4">
        <f t="shared" si="32"/>
        <v>1.8000000000313321E-3</v>
      </c>
      <c r="BF20" s="11">
        <v>7.73</v>
      </c>
      <c r="BG20" s="12">
        <v>7.78</v>
      </c>
      <c r="BH20" s="4">
        <f t="shared" si="49"/>
        <v>120.28130000000002</v>
      </c>
      <c r="BI20" s="4">
        <f t="shared" si="34"/>
        <v>120.28005000000003</v>
      </c>
      <c r="BJ20" s="4">
        <f t="shared" si="35"/>
        <v>1.2499999999846523E-3</v>
      </c>
      <c r="BK20" s="11">
        <v>13.79</v>
      </c>
      <c r="BL20" s="12">
        <v>13.98</v>
      </c>
      <c r="BM20" s="4">
        <f t="shared" si="50"/>
        <v>385.60450000000003</v>
      </c>
      <c r="BN20" s="4">
        <f t="shared" si="37"/>
        <v>385.58645000000001</v>
      </c>
      <c r="BO20" s="4">
        <f t="shared" si="38"/>
        <v>1.8050000000016553E-2</v>
      </c>
    </row>
    <row r="21" spans="1:67" x14ac:dyDescent="0.25">
      <c r="A21" s="13" t="s">
        <v>32</v>
      </c>
      <c r="B21" s="9">
        <v>37.909999999999997</v>
      </c>
      <c r="C21" s="10">
        <v>36.81</v>
      </c>
      <c r="D21" s="4">
        <f t="shared" si="0"/>
        <v>2792.1441999999997</v>
      </c>
      <c r="E21" s="4">
        <f t="shared" si="1"/>
        <v>2791.5391999999997</v>
      </c>
      <c r="F21" s="4">
        <f t="shared" si="2"/>
        <v>0.60500000000001819</v>
      </c>
      <c r="G21"/>
      <c r="H21" s="11">
        <v>34.01</v>
      </c>
      <c r="I21" s="12">
        <v>35.01</v>
      </c>
      <c r="J21" s="4">
        <f t="shared" si="39"/>
        <v>2382.3801999999996</v>
      </c>
      <c r="K21" s="4">
        <f t="shared" si="4"/>
        <v>2381.8801999999996</v>
      </c>
      <c r="L21" s="4">
        <f t="shared" si="5"/>
        <v>0.5</v>
      </c>
      <c r="M21" s="11">
        <v>35</v>
      </c>
      <c r="N21" s="12">
        <v>36</v>
      </c>
      <c r="O21" s="4">
        <f t="shared" si="40"/>
        <v>2521</v>
      </c>
      <c r="P21" s="4">
        <f t="shared" si="7"/>
        <v>2520.5</v>
      </c>
      <c r="Q21" s="4">
        <f t="shared" si="8"/>
        <v>0.5</v>
      </c>
      <c r="R21" s="11">
        <v>8.3000000000000007</v>
      </c>
      <c r="S21" s="12">
        <v>8.41</v>
      </c>
      <c r="T21" s="4">
        <f t="shared" si="41"/>
        <v>139.61810000000003</v>
      </c>
      <c r="U21" s="4">
        <f t="shared" si="10"/>
        <v>139.61205000000001</v>
      </c>
      <c r="V21" s="4">
        <f t="shared" si="11"/>
        <v>6.0500000000160981E-3</v>
      </c>
      <c r="W21" s="11">
        <v>11.23</v>
      </c>
      <c r="X21" s="12">
        <v>11.29</v>
      </c>
      <c r="Y21" s="4">
        <f t="shared" si="42"/>
        <v>253.577</v>
      </c>
      <c r="Z21" s="4">
        <f t="shared" si="13"/>
        <v>253.5752</v>
      </c>
      <c r="AA21" s="4">
        <f t="shared" si="14"/>
        <v>1.8000000000029104E-3</v>
      </c>
      <c r="AB21" s="11">
        <v>14.18</v>
      </c>
      <c r="AC21" s="12">
        <v>14.12</v>
      </c>
      <c r="AD21" s="4">
        <f t="shared" si="43"/>
        <v>400.44679999999994</v>
      </c>
      <c r="AE21" s="4">
        <f t="shared" si="16"/>
        <v>400.44499999999994</v>
      </c>
      <c r="AF21" s="4">
        <f t="shared" si="17"/>
        <v>1.8000000000029104E-3</v>
      </c>
      <c r="AG21" s="11">
        <v>18.010000000000002</v>
      </c>
      <c r="AH21" s="12">
        <v>17.809999999999999</v>
      </c>
      <c r="AI21" s="4">
        <f t="shared" si="44"/>
        <v>641.55619999999999</v>
      </c>
      <c r="AJ21" s="4">
        <f t="shared" si="19"/>
        <v>641.53620000000001</v>
      </c>
      <c r="AK21" s="4">
        <f t="shared" si="20"/>
        <v>1.999999999998181E-2</v>
      </c>
      <c r="AL21" s="11">
        <v>12.18</v>
      </c>
      <c r="AM21" s="12">
        <v>12.45</v>
      </c>
      <c r="AN21" s="4">
        <f t="shared" si="45"/>
        <v>303.35489999999993</v>
      </c>
      <c r="AO21" s="4">
        <f t="shared" si="22"/>
        <v>303.31844999999998</v>
      </c>
      <c r="AP21" s="4">
        <f t="shared" si="23"/>
        <v>3.6449999999945248E-2</v>
      </c>
      <c r="AQ21" s="11">
        <v>13.54</v>
      </c>
      <c r="AR21" s="12">
        <v>13.68</v>
      </c>
      <c r="AS21" s="4">
        <f t="shared" si="46"/>
        <v>370.47399999999993</v>
      </c>
      <c r="AT21" s="4">
        <f t="shared" si="25"/>
        <v>370.46419999999995</v>
      </c>
      <c r="AU21" s="4">
        <f t="shared" si="26"/>
        <v>9.7999999999842657E-3</v>
      </c>
      <c r="AV21" s="11">
        <v>8.6</v>
      </c>
      <c r="AW21" s="12">
        <v>8.7200000000000006</v>
      </c>
      <c r="AX21" s="4">
        <f t="shared" si="47"/>
        <v>149.9984</v>
      </c>
      <c r="AY21" s="4">
        <f t="shared" si="28"/>
        <v>149.99119999999999</v>
      </c>
      <c r="AZ21" s="4">
        <f t="shared" si="29"/>
        <v>7.2000000000116415E-3</v>
      </c>
      <c r="BA21" s="11">
        <v>12.04</v>
      </c>
      <c r="BB21" s="12">
        <v>11.97</v>
      </c>
      <c r="BC21" s="4">
        <f t="shared" si="48"/>
        <v>288.24249999999995</v>
      </c>
      <c r="BD21" s="4">
        <f t="shared" si="31"/>
        <v>288.24004999999994</v>
      </c>
      <c r="BE21" s="4">
        <f t="shared" si="32"/>
        <v>2.4500000000102773E-3</v>
      </c>
      <c r="BF21" s="11">
        <v>7.53</v>
      </c>
      <c r="BG21" s="12">
        <v>7.49</v>
      </c>
      <c r="BH21" s="4">
        <f t="shared" si="49"/>
        <v>112.80100000000002</v>
      </c>
      <c r="BI21" s="4">
        <f t="shared" si="34"/>
        <v>112.80019999999999</v>
      </c>
      <c r="BJ21" s="4">
        <f t="shared" si="35"/>
        <v>8.0000000002655725E-4</v>
      </c>
      <c r="BK21" s="11">
        <v>13.31</v>
      </c>
      <c r="BL21" s="12">
        <v>13.17</v>
      </c>
      <c r="BM21" s="4">
        <f t="shared" si="50"/>
        <v>350.60500000000002</v>
      </c>
      <c r="BN21" s="4">
        <f t="shared" si="37"/>
        <v>350.59520000000003</v>
      </c>
      <c r="BO21" s="4">
        <f t="shared" si="38"/>
        <v>9.7999999999842657E-3</v>
      </c>
    </row>
    <row r="22" spans="1:67" x14ac:dyDescent="0.25">
      <c r="A22" s="13" t="s">
        <v>33</v>
      </c>
      <c r="B22" s="9">
        <v>37.1</v>
      </c>
      <c r="C22" s="10">
        <v>37.17</v>
      </c>
      <c r="D22" s="4">
        <f t="shared" si="0"/>
        <v>2758.0189</v>
      </c>
      <c r="E22" s="4">
        <f t="shared" si="1"/>
        <v>2758.016450000001</v>
      </c>
      <c r="F22" s="4">
        <f t="shared" si="2"/>
        <v>2.4499999990439392E-3</v>
      </c>
      <c r="G22"/>
      <c r="H22" s="11">
        <v>34.880000000000003</v>
      </c>
      <c r="I22" s="12">
        <v>34.909999999999997</v>
      </c>
      <c r="J22" s="4">
        <f t="shared" si="39"/>
        <v>2435.3225000000002</v>
      </c>
      <c r="K22" s="4">
        <f t="shared" si="4"/>
        <v>2435.3220499999993</v>
      </c>
      <c r="L22" s="4">
        <f t="shared" si="5"/>
        <v>4.500000009102223E-4</v>
      </c>
      <c r="M22" s="11">
        <v>35</v>
      </c>
      <c r="N22" s="12">
        <v>35</v>
      </c>
      <c r="O22" s="4">
        <f t="shared" si="40"/>
        <v>2450</v>
      </c>
      <c r="P22" s="4">
        <f t="shared" si="7"/>
        <v>2450</v>
      </c>
      <c r="Q22" s="4">
        <f t="shared" si="8"/>
        <v>0</v>
      </c>
      <c r="R22" s="11">
        <v>7.65</v>
      </c>
      <c r="S22" s="12">
        <v>7.6</v>
      </c>
      <c r="T22" s="4">
        <f t="shared" si="41"/>
        <v>116.2825</v>
      </c>
      <c r="U22" s="4">
        <f t="shared" si="10"/>
        <v>116.28125</v>
      </c>
      <c r="V22" s="4">
        <f t="shared" si="11"/>
        <v>1.2499999999988631E-3</v>
      </c>
      <c r="W22" s="11">
        <v>10.82</v>
      </c>
      <c r="X22" s="12">
        <v>10.73</v>
      </c>
      <c r="Y22" s="4">
        <f t="shared" si="42"/>
        <v>232.20530000000002</v>
      </c>
      <c r="Z22" s="4">
        <f t="shared" si="13"/>
        <v>232.20125000000002</v>
      </c>
      <c r="AA22" s="4">
        <f t="shared" si="14"/>
        <v>4.0500000000065484E-3</v>
      </c>
      <c r="AB22" s="11">
        <v>14.11</v>
      </c>
      <c r="AC22" s="12">
        <v>14.16</v>
      </c>
      <c r="AD22" s="4">
        <f t="shared" si="43"/>
        <v>399.59770000000003</v>
      </c>
      <c r="AE22" s="4">
        <f t="shared" si="16"/>
        <v>399.59645</v>
      </c>
      <c r="AF22" s="4">
        <f t="shared" si="17"/>
        <v>1.2500000000272848E-3</v>
      </c>
      <c r="AG22" s="11">
        <v>17.16</v>
      </c>
      <c r="AH22" s="12">
        <v>17.38</v>
      </c>
      <c r="AI22" s="4">
        <f t="shared" si="44"/>
        <v>596.53</v>
      </c>
      <c r="AJ22" s="4">
        <f t="shared" si="19"/>
        <v>596.50580000000002</v>
      </c>
      <c r="AK22" s="4">
        <f t="shared" si="20"/>
        <v>2.4199999999950705E-2</v>
      </c>
      <c r="AL22" s="11">
        <v>11.47</v>
      </c>
      <c r="AM22" s="12">
        <v>11.81</v>
      </c>
      <c r="AN22" s="4">
        <f t="shared" si="45"/>
        <v>271.03700000000003</v>
      </c>
      <c r="AO22" s="4">
        <f t="shared" si="22"/>
        <v>270.97920000000005</v>
      </c>
      <c r="AP22" s="4">
        <f t="shared" si="23"/>
        <v>5.7799999999986085E-2</v>
      </c>
      <c r="AQ22" s="11">
        <v>12.85</v>
      </c>
      <c r="AR22" s="12">
        <v>12.29</v>
      </c>
      <c r="AS22" s="4">
        <f t="shared" si="46"/>
        <v>316.16660000000002</v>
      </c>
      <c r="AT22" s="4">
        <f t="shared" si="25"/>
        <v>316.00980000000004</v>
      </c>
      <c r="AU22" s="4">
        <f t="shared" si="26"/>
        <v>0.15679999999997563</v>
      </c>
      <c r="AV22" s="11">
        <v>9</v>
      </c>
      <c r="AW22" s="12">
        <v>9.31</v>
      </c>
      <c r="AX22" s="4">
        <f t="shared" si="47"/>
        <v>167.67610000000002</v>
      </c>
      <c r="AY22" s="4">
        <f t="shared" si="28"/>
        <v>167.62805000000003</v>
      </c>
      <c r="AZ22" s="4">
        <f t="shared" si="29"/>
        <v>4.8049999999989268E-2</v>
      </c>
      <c r="BA22" s="11">
        <v>11.25</v>
      </c>
      <c r="BB22" s="12">
        <v>11.44</v>
      </c>
      <c r="BC22" s="4">
        <f t="shared" si="48"/>
        <v>257.43610000000001</v>
      </c>
      <c r="BD22" s="4">
        <f t="shared" si="31"/>
        <v>257.41804999999994</v>
      </c>
      <c r="BE22" s="4">
        <f t="shared" si="32"/>
        <v>1.8050000000073396E-2</v>
      </c>
      <c r="BF22" s="11">
        <v>7.43</v>
      </c>
      <c r="BG22" s="12">
        <v>7.41</v>
      </c>
      <c r="BH22" s="4">
        <f t="shared" si="49"/>
        <v>110.113</v>
      </c>
      <c r="BI22" s="4">
        <f t="shared" si="34"/>
        <v>110.11279999999999</v>
      </c>
      <c r="BJ22" s="4">
        <f t="shared" si="35"/>
        <v>2.0000000000663931E-4</v>
      </c>
      <c r="BK22" s="11">
        <v>17.29</v>
      </c>
      <c r="BL22" s="12">
        <v>17.739999999999998</v>
      </c>
      <c r="BM22" s="4">
        <f t="shared" si="50"/>
        <v>613.65169999999989</v>
      </c>
      <c r="BN22" s="4">
        <f t="shared" si="37"/>
        <v>613.55045000000007</v>
      </c>
      <c r="BO22" s="4">
        <f t="shared" si="38"/>
        <v>0.10124999999982265</v>
      </c>
    </row>
    <row r="23" spans="1:67" x14ac:dyDescent="0.25">
      <c r="A23" s="13" t="s">
        <v>34</v>
      </c>
      <c r="B23" s="9">
        <v>30.48</v>
      </c>
      <c r="C23" s="10">
        <v>30.48</v>
      </c>
      <c r="D23" s="4">
        <f t="shared" si="0"/>
        <v>1858.0608</v>
      </c>
      <c r="E23" s="4">
        <f t="shared" si="1"/>
        <v>1858.0608</v>
      </c>
      <c r="F23" s="4">
        <f t="shared" si="2"/>
        <v>0</v>
      </c>
      <c r="G23"/>
      <c r="H23" s="11">
        <v>27.91</v>
      </c>
      <c r="I23" s="12">
        <v>27.75</v>
      </c>
      <c r="J23" s="4">
        <f t="shared" si="39"/>
        <v>1549.0306</v>
      </c>
      <c r="K23" s="4">
        <f t="shared" si="4"/>
        <v>1549.0177999999999</v>
      </c>
      <c r="L23" s="4">
        <f t="shared" si="5"/>
        <v>1.2800000000197542E-2</v>
      </c>
      <c r="M23" s="11">
        <v>31</v>
      </c>
      <c r="N23" s="12">
        <v>30</v>
      </c>
      <c r="O23" s="4">
        <f t="shared" si="40"/>
        <v>1861</v>
      </c>
      <c r="P23" s="4">
        <f t="shared" si="7"/>
        <v>1860.5</v>
      </c>
      <c r="Q23" s="4">
        <f t="shared" si="8"/>
        <v>0.5</v>
      </c>
      <c r="R23" s="11">
        <v>6.48</v>
      </c>
      <c r="S23" s="12">
        <v>6.52</v>
      </c>
      <c r="T23" s="4">
        <f t="shared" si="41"/>
        <v>84.500799999999998</v>
      </c>
      <c r="U23" s="4">
        <f t="shared" si="10"/>
        <v>84.5</v>
      </c>
      <c r="V23" s="4">
        <f t="shared" si="11"/>
        <v>7.9999999999813554E-4</v>
      </c>
      <c r="W23" s="11">
        <v>10.199999999999999</v>
      </c>
      <c r="X23" s="12">
        <v>10.32</v>
      </c>
      <c r="Y23" s="4">
        <f t="shared" si="42"/>
        <v>210.54239999999999</v>
      </c>
      <c r="Z23" s="4">
        <f t="shared" si="13"/>
        <v>210.5352</v>
      </c>
      <c r="AA23" s="4">
        <f t="shared" si="14"/>
        <v>7.1999999999832198E-3</v>
      </c>
      <c r="AB23" s="11">
        <v>12.12</v>
      </c>
      <c r="AC23" s="12">
        <v>12.08</v>
      </c>
      <c r="AD23" s="4">
        <f t="shared" si="43"/>
        <v>292.82079999999996</v>
      </c>
      <c r="AE23" s="4">
        <f t="shared" si="16"/>
        <v>292.82</v>
      </c>
      <c r="AF23" s="4">
        <f t="shared" si="17"/>
        <v>7.9999999996971383E-4</v>
      </c>
      <c r="AG23" s="11">
        <v>15.51</v>
      </c>
      <c r="AH23" s="12">
        <v>15.71</v>
      </c>
      <c r="AI23" s="4">
        <f t="shared" si="44"/>
        <v>487.36420000000004</v>
      </c>
      <c r="AJ23" s="4">
        <f t="shared" si="19"/>
        <v>487.34419999999994</v>
      </c>
      <c r="AK23" s="4">
        <f t="shared" si="20"/>
        <v>2.0000000000095497E-2</v>
      </c>
      <c r="AL23" s="11">
        <v>10.82</v>
      </c>
      <c r="AM23" s="12">
        <v>11.21</v>
      </c>
      <c r="AN23" s="4">
        <f t="shared" si="45"/>
        <v>242.73650000000004</v>
      </c>
      <c r="AO23" s="4">
        <f t="shared" si="22"/>
        <v>242.66045000000003</v>
      </c>
      <c r="AP23" s="4">
        <f t="shared" si="23"/>
        <v>7.6050000000009277E-2</v>
      </c>
      <c r="AQ23" s="11">
        <v>13.18</v>
      </c>
      <c r="AR23" s="12">
        <v>13.52</v>
      </c>
      <c r="AS23" s="4">
        <f t="shared" si="46"/>
        <v>356.50279999999998</v>
      </c>
      <c r="AT23" s="4">
        <f t="shared" si="25"/>
        <v>356.44499999999999</v>
      </c>
      <c r="AU23" s="4">
        <f t="shared" si="26"/>
        <v>5.7799999999986085E-2</v>
      </c>
      <c r="AV23" s="11">
        <v>7.13</v>
      </c>
      <c r="AW23" s="12">
        <v>7.19</v>
      </c>
      <c r="AX23" s="4">
        <f t="shared" si="47"/>
        <v>102.53300000000002</v>
      </c>
      <c r="AY23" s="4">
        <f t="shared" si="28"/>
        <v>102.5312</v>
      </c>
      <c r="AZ23" s="4">
        <f t="shared" si="29"/>
        <v>1.8000000000171212E-3</v>
      </c>
      <c r="BA23" s="11">
        <v>11.1</v>
      </c>
      <c r="BB23" s="12">
        <v>11.65</v>
      </c>
      <c r="BC23" s="4">
        <f t="shared" si="48"/>
        <v>258.9325</v>
      </c>
      <c r="BD23" s="4">
        <f t="shared" si="31"/>
        <v>258.78125</v>
      </c>
      <c r="BE23" s="4">
        <f t="shared" si="32"/>
        <v>0.15125000000000455</v>
      </c>
      <c r="BF23" s="11">
        <v>6.87</v>
      </c>
      <c r="BG23" s="12">
        <v>6.91</v>
      </c>
      <c r="BH23" s="4">
        <f t="shared" si="49"/>
        <v>94.944999999999993</v>
      </c>
      <c r="BI23" s="4">
        <f t="shared" si="34"/>
        <v>94.944200000000009</v>
      </c>
      <c r="BJ23" s="4">
        <f t="shared" si="35"/>
        <v>7.9999999998392468E-4</v>
      </c>
      <c r="BK23" s="11">
        <v>12.8</v>
      </c>
      <c r="BL23" s="12">
        <v>12.69</v>
      </c>
      <c r="BM23" s="4">
        <f t="shared" si="50"/>
        <v>324.87610000000001</v>
      </c>
      <c r="BN23" s="4">
        <f t="shared" si="37"/>
        <v>324.87005000000005</v>
      </c>
      <c r="BO23" s="4">
        <f t="shared" si="38"/>
        <v>6.0499999999592546E-3</v>
      </c>
    </row>
    <row r="24" spans="1:67" x14ac:dyDescent="0.25">
      <c r="A24" s="13" t="s">
        <v>35</v>
      </c>
      <c r="B24" s="9">
        <v>29.09</v>
      </c>
      <c r="C24" s="10">
        <v>28.11</v>
      </c>
      <c r="D24" s="4">
        <f t="shared" si="0"/>
        <v>1636.4002</v>
      </c>
      <c r="E24" s="4">
        <f t="shared" si="1"/>
        <v>1635.92</v>
      </c>
      <c r="F24" s="4">
        <f t="shared" si="2"/>
        <v>0.48019999999996799</v>
      </c>
      <c r="G24"/>
      <c r="H24" s="11">
        <v>26.97</v>
      </c>
      <c r="I24" s="12">
        <v>27.94</v>
      </c>
      <c r="J24" s="4">
        <f t="shared" si="39"/>
        <v>1508.0245</v>
      </c>
      <c r="K24" s="4">
        <f t="shared" si="4"/>
        <v>1507.5540499999997</v>
      </c>
      <c r="L24" s="4">
        <f t="shared" si="5"/>
        <v>0.47045000000025539</v>
      </c>
      <c r="M24" s="11">
        <v>33</v>
      </c>
      <c r="N24" s="12">
        <v>33</v>
      </c>
      <c r="O24" s="4">
        <f t="shared" si="40"/>
        <v>2178</v>
      </c>
      <c r="P24" s="4">
        <f t="shared" si="7"/>
        <v>2178</v>
      </c>
      <c r="Q24" s="4">
        <f t="shared" si="8"/>
        <v>0</v>
      </c>
      <c r="R24" s="11">
        <v>7.03</v>
      </c>
      <c r="S24" s="12">
        <v>7.18</v>
      </c>
      <c r="T24" s="4">
        <f t="shared" si="41"/>
        <v>100.97329999999999</v>
      </c>
      <c r="U24" s="4">
        <f t="shared" si="10"/>
        <v>100.96205000000002</v>
      </c>
      <c r="V24" s="4">
        <f t="shared" si="11"/>
        <v>1.1249999999975557E-2</v>
      </c>
      <c r="W24" s="11">
        <v>10.28</v>
      </c>
      <c r="X24" s="12">
        <v>10.11</v>
      </c>
      <c r="Y24" s="4">
        <f t="shared" si="42"/>
        <v>207.89049999999997</v>
      </c>
      <c r="Z24" s="4">
        <f t="shared" si="13"/>
        <v>207.87605000000002</v>
      </c>
      <c r="AA24" s="4">
        <f t="shared" si="14"/>
        <v>1.4449999999953889E-2</v>
      </c>
      <c r="AB24" s="11">
        <v>11.78</v>
      </c>
      <c r="AC24" s="12">
        <v>11.82</v>
      </c>
      <c r="AD24" s="4">
        <f t="shared" si="43"/>
        <v>278.48079999999999</v>
      </c>
      <c r="AE24" s="4">
        <f t="shared" si="16"/>
        <v>278.48</v>
      </c>
      <c r="AF24" s="4">
        <f t="shared" si="17"/>
        <v>7.9999999996971383E-4</v>
      </c>
      <c r="AG24" s="11">
        <v>15.63</v>
      </c>
      <c r="AH24" s="12">
        <v>15.44</v>
      </c>
      <c r="AI24" s="4">
        <f t="shared" si="44"/>
        <v>482.69050000000004</v>
      </c>
      <c r="AJ24" s="4">
        <f t="shared" si="19"/>
        <v>482.67245000000003</v>
      </c>
      <c r="AK24" s="4">
        <f t="shared" si="20"/>
        <v>1.8050000000016553E-2</v>
      </c>
      <c r="AL24" s="11">
        <v>10.77</v>
      </c>
      <c r="AM24" s="12">
        <v>10.69</v>
      </c>
      <c r="AN24" s="4">
        <f t="shared" si="45"/>
        <v>230.26899999999998</v>
      </c>
      <c r="AO24" s="4">
        <f t="shared" si="22"/>
        <v>230.26580000000001</v>
      </c>
      <c r="AP24" s="4">
        <f t="shared" si="23"/>
        <v>3.1999999999641204E-3</v>
      </c>
      <c r="AQ24" s="11">
        <v>13.54</v>
      </c>
      <c r="AR24" s="12">
        <v>13.62</v>
      </c>
      <c r="AS24" s="4">
        <f t="shared" si="46"/>
        <v>368.83599999999996</v>
      </c>
      <c r="AT24" s="4">
        <f t="shared" si="25"/>
        <v>368.83279999999991</v>
      </c>
      <c r="AU24" s="4">
        <f t="shared" si="26"/>
        <v>3.2000000000493856E-3</v>
      </c>
      <c r="AV24" s="11">
        <v>7.24</v>
      </c>
      <c r="AW24" s="12">
        <v>7.35</v>
      </c>
      <c r="AX24" s="4">
        <f t="shared" si="47"/>
        <v>106.4401</v>
      </c>
      <c r="AY24" s="4">
        <f t="shared" si="28"/>
        <v>106.43405</v>
      </c>
      <c r="AZ24" s="4">
        <f t="shared" si="29"/>
        <v>6.0500000000018872E-3</v>
      </c>
      <c r="BA24" s="11">
        <v>10.77</v>
      </c>
      <c r="BB24" s="12">
        <v>10.85</v>
      </c>
      <c r="BC24" s="4">
        <f t="shared" si="48"/>
        <v>233.71539999999999</v>
      </c>
      <c r="BD24" s="4">
        <f t="shared" si="31"/>
        <v>233.71219999999994</v>
      </c>
      <c r="BE24" s="4">
        <f t="shared" si="32"/>
        <v>3.2000000000493856E-3</v>
      </c>
      <c r="BF24" s="11">
        <v>5.48</v>
      </c>
      <c r="BG24" s="12">
        <v>5.5</v>
      </c>
      <c r="BH24" s="4">
        <f t="shared" si="49"/>
        <v>60.2804</v>
      </c>
      <c r="BI24" s="4">
        <f t="shared" si="34"/>
        <v>60.280200000000008</v>
      </c>
      <c r="BJ24" s="4">
        <f t="shared" si="35"/>
        <v>1.9999999999242846E-4</v>
      </c>
      <c r="BK24" s="11">
        <v>11.99</v>
      </c>
      <c r="BL24" s="12">
        <v>12.03</v>
      </c>
      <c r="BM24" s="4">
        <f t="shared" si="50"/>
        <v>288.48099999999999</v>
      </c>
      <c r="BN24" s="4">
        <f t="shared" si="37"/>
        <v>288.48019999999997</v>
      </c>
      <c r="BO24" s="4">
        <f t="shared" si="38"/>
        <v>8.0000000002655725E-4</v>
      </c>
    </row>
    <row r="25" spans="1:67" x14ac:dyDescent="0.25">
      <c r="A25" s="13" t="s">
        <v>36</v>
      </c>
      <c r="B25" s="9">
        <v>32.11</v>
      </c>
      <c r="C25" s="10">
        <v>32.14</v>
      </c>
      <c r="D25" s="4">
        <f t="shared" si="0"/>
        <v>2064.0317</v>
      </c>
      <c r="E25" s="4">
        <f t="shared" si="1"/>
        <v>2064.03125</v>
      </c>
      <c r="F25" s="4">
        <f t="shared" si="2"/>
        <v>4.500000000007276E-4</v>
      </c>
      <c r="G25"/>
      <c r="H25" s="11">
        <v>29.74</v>
      </c>
      <c r="I25" s="12">
        <v>29.51</v>
      </c>
      <c r="J25" s="4">
        <f t="shared" si="39"/>
        <v>1755.3077000000001</v>
      </c>
      <c r="K25" s="4">
        <f t="shared" si="4"/>
        <v>1755.28125</v>
      </c>
      <c r="L25" s="4">
        <f t="shared" si="5"/>
        <v>2.645000000006803E-2</v>
      </c>
      <c r="M25" s="11">
        <v>35</v>
      </c>
      <c r="N25" s="12">
        <v>36</v>
      </c>
      <c r="O25" s="4">
        <f t="shared" si="40"/>
        <v>2521</v>
      </c>
      <c r="P25" s="4">
        <f t="shared" si="7"/>
        <v>2520.5</v>
      </c>
      <c r="Q25" s="4">
        <f t="shared" si="8"/>
        <v>0.5</v>
      </c>
      <c r="R25" s="11">
        <v>6.9</v>
      </c>
      <c r="S25" s="12">
        <v>6.93</v>
      </c>
      <c r="T25" s="4">
        <f t="shared" si="41"/>
        <v>95.634900000000002</v>
      </c>
      <c r="U25" s="4">
        <f t="shared" si="10"/>
        <v>95.634450000000001</v>
      </c>
      <c r="V25" s="4">
        <f t="shared" si="11"/>
        <v>4.500000000007276E-4</v>
      </c>
      <c r="W25" s="11">
        <v>10.050000000000001</v>
      </c>
      <c r="X25" s="12">
        <v>10.09</v>
      </c>
      <c r="Y25" s="4">
        <f t="shared" si="42"/>
        <v>202.81060000000002</v>
      </c>
      <c r="Z25" s="4">
        <f t="shared" si="13"/>
        <v>202.80980000000002</v>
      </c>
      <c r="AA25" s="4">
        <f t="shared" si="14"/>
        <v>7.9999999999813554E-4</v>
      </c>
      <c r="AB25" s="11">
        <v>11.56</v>
      </c>
      <c r="AC25" s="12">
        <v>11.52</v>
      </c>
      <c r="AD25" s="4">
        <f t="shared" si="43"/>
        <v>266.34399999999999</v>
      </c>
      <c r="AE25" s="4">
        <f t="shared" si="16"/>
        <v>266.34319999999997</v>
      </c>
      <c r="AF25" s="4">
        <f t="shared" si="17"/>
        <v>8.0000000002655725E-4</v>
      </c>
      <c r="AG25" s="11">
        <v>15.33</v>
      </c>
      <c r="AH25" s="12">
        <v>15.52</v>
      </c>
      <c r="AI25" s="4">
        <f t="shared" si="44"/>
        <v>475.8793</v>
      </c>
      <c r="AJ25" s="4">
        <f t="shared" si="19"/>
        <v>475.86125000000004</v>
      </c>
      <c r="AK25" s="4">
        <f t="shared" si="20"/>
        <v>1.8049999999959709E-2</v>
      </c>
      <c r="AL25" s="11">
        <v>9.65</v>
      </c>
      <c r="AM25" s="12">
        <v>9.82</v>
      </c>
      <c r="AN25" s="4">
        <f t="shared" si="45"/>
        <v>189.5549</v>
      </c>
      <c r="AO25" s="4">
        <f t="shared" si="22"/>
        <v>189.54044999999996</v>
      </c>
      <c r="AP25" s="4">
        <f t="shared" si="23"/>
        <v>1.4450000000039154E-2</v>
      </c>
      <c r="AQ25" s="11">
        <v>13.63</v>
      </c>
      <c r="AR25" s="12">
        <v>13.98</v>
      </c>
      <c r="AS25" s="4">
        <f t="shared" si="46"/>
        <v>381.21730000000002</v>
      </c>
      <c r="AT25" s="4">
        <f t="shared" si="25"/>
        <v>381.15604999999999</v>
      </c>
      <c r="AU25" s="4">
        <f t="shared" si="26"/>
        <v>6.1250000000029559E-2</v>
      </c>
      <c r="AV25" s="11">
        <v>7.2</v>
      </c>
      <c r="AW25" s="12">
        <v>7.62</v>
      </c>
      <c r="AX25" s="4">
        <f t="shared" si="47"/>
        <v>109.90440000000001</v>
      </c>
      <c r="AY25" s="4">
        <f t="shared" si="28"/>
        <v>109.81620000000001</v>
      </c>
      <c r="AZ25" s="4">
        <f t="shared" si="29"/>
        <v>8.82000000000005E-2</v>
      </c>
      <c r="BA25" s="11">
        <v>9.3000000000000007</v>
      </c>
      <c r="BB25" s="12">
        <v>9.86</v>
      </c>
      <c r="BC25" s="4">
        <f t="shared" si="48"/>
        <v>183.70959999999999</v>
      </c>
      <c r="BD25" s="4">
        <f t="shared" si="31"/>
        <v>183.55279999999999</v>
      </c>
      <c r="BE25" s="4">
        <f t="shared" si="32"/>
        <v>0.15680000000000405</v>
      </c>
      <c r="BF25" s="11">
        <v>4.8899999999999997</v>
      </c>
      <c r="BG25" s="12">
        <v>4.92</v>
      </c>
      <c r="BH25" s="4">
        <f t="shared" si="49"/>
        <v>48.118499999999997</v>
      </c>
      <c r="BI25" s="4">
        <f t="shared" si="34"/>
        <v>48.11804999999999</v>
      </c>
      <c r="BJ25" s="4">
        <f t="shared" si="35"/>
        <v>4.5000000000783302E-4</v>
      </c>
      <c r="BK25" s="11">
        <v>16.29</v>
      </c>
      <c r="BL25" s="12">
        <v>16.38</v>
      </c>
      <c r="BM25" s="4">
        <f t="shared" si="50"/>
        <v>533.66849999999999</v>
      </c>
      <c r="BN25" s="4">
        <f t="shared" si="37"/>
        <v>533.6644500000001</v>
      </c>
      <c r="BO25" s="4">
        <f t="shared" si="38"/>
        <v>4.0499999998928615E-3</v>
      </c>
    </row>
    <row r="26" spans="1:67" x14ac:dyDescent="0.25">
      <c r="A26" s="13" t="s">
        <v>37</v>
      </c>
      <c r="B26" s="9">
        <v>30.11</v>
      </c>
      <c r="C26" s="10">
        <v>30.29</v>
      </c>
      <c r="D26" s="4">
        <f t="shared" si="0"/>
        <v>1824.0962</v>
      </c>
      <c r="E26" s="4">
        <f t="shared" si="1"/>
        <v>1824.08</v>
      </c>
      <c r="F26" s="4">
        <f t="shared" si="2"/>
        <v>1.6200000000026193E-2</v>
      </c>
      <c r="G26"/>
      <c r="H26" s="11">
        <v>29.21</v>
      </c>
      <c r="I26" s="12">
        <v>29.71</v>
      </c>
      <c r="J26" s="4">
        <f t="shared" si="39"/>
        <v>1735.9082000000001</v>
      </c>
      <c r="K26" s="4">
        <f t="shared" si="4"/>
        <v>1735.7832000000001</v>
      </c>
      <c r="L26" s="4">
        <f t="shared" si="5"/>
        <v>0.125</v>
      </c>
      <c r="M26" s="11">
        <v>36</v>
      </c>
      <c r="N26" s="12">
        <v>37</v>
      </c>
      <c r="O26" s="4">
        <f t="shared" si="40"/>
        <v>2665</v>
      </c>
      <c r="P26" s="4">
        <f t="shared" si="7"/>
        <v>2664.5</v>
      </c>
      <c r="Q26" s="4">
        <f t="shared" si="8"/>
        <v>0.5</v>
      </c>
      <c r="R26" s="11">
        <v>7.73</v>
      </c>
      <c r="S26" s="12">
        <v>7.68</v>
      </c>
      <c r="T26" s="4">
        <f t="shared" si="41"/>
        <v>118.7353</v>
      </c>
      <c r="U26" s="4">
        <f t="shared" si="10"/>
        <v>118.73405</v>
      </c>
      <c r="V26" s="4">
        <f t="shared" si="11"/>
        <v>1.2499999999988631E-3</v>
      </c>
      <c r="W26" s="11">
        <v>10.75</v>
      </c>
      <c r="X26" s="12">
        <v>10.62</v>
      </c>
      <c r="Y26" s="4">
        <f t="shared" si="42"/>
        <v>228.34689999999998</v>
      </c>
      <c r="Z26" s="4">
        <f t="shared" si="13"/>
        <v>228.33844999999994</v>
      </c>
      <c r="AA26" s="4">
        <f t="shared" si="14"/>
        <v>8.4500000000389264E-3</v>
      </c>
      <c r="AB26" s="11">
        <v>11.47</v>
      </c>
      <c r="AC26" s="12">
        <v>11.51</v>
      </c>
      <c r="AD26" s="4">
        <f t="shared" si="43"/>
        <v>264.041</v>
      </c>
      <c r="AE26" s="4">
        <f t="shared" si="16"/>
        <v>264.04020000000003</v>
      </c>
      <c r="AF26" s="4">
        <f t="shared" si="17"/>
        <v>7.9999999996971383E-4</v>
      </c>
      <c r="AG26" s="11">
        <v>15.88</v>
      </c>
      <c r="AH26" s="12">
        <v>15.52</v>
      </c>
      <c r="AI26" s="4">
        <f t="shared" si="44"/>
        <v>493.04480000000001</v>
      </c>
      <c r="AJ26" s="4">
        <f t="shared" si="19"/>
        <v>492.97999999999996</v>
      </c>
      <c r="AK26" s="4">
        <f t="shared" si="20"/>
        <v>6.480000000004793E-2</v>
      </c>
      <c r="AL26" s="11">
        <v>11.27</v>
      </c>
      <c r="AM26" s="12">
        <v>11.19</v>
      </c>
      <c r="AN26" s="4">
        <f t="shared" si="45"/>
        <v>252.22899999999998</v>
      </c>
      <c r="AO26" s="4">
        <f t="shared" si="22"/>
        <v>252.22580000000002</v>
      </c>
      <c r="AP26" s="4">
        <f t="shared" si="23"/>
        <v>3.1999999999641204E-3</v>
      </c>
      <c r="AQ26" s="11">
        <v>11.75</v>
      </c>
      <c r="AR26" s="12">
        <v>11.26</v>
      </c>
      <c r="AS26" s="4">
        <f t="shared" si="46"/>
        <v>264.8501</v>
      </c>
      <c r="AT26" s="4">
        <f t="shared" si="25"/>
        <v>264.73004999999995</v>
      </c>
      <c r="AU26" s="4">
        <f t="shared" si="26"/>
        <v>0.12005000000004884</v>
      </c>
      <c r="AV26" s="11">
        <v>7.49</v>
      </c>
      <c r="AW26" s="12">
        <v>7.83</v>
      </c>
      <c r="AX26" s="4">
        <f t="shared" si="47"/>
        <v>117.40900000000001</v>
      </c>
      <c r="AY26" s="4">
        <f t="shared" si="28"/>
        <v>117.35120000000001</v>
      </c>
      <c r="AZ26" s="4">
        <f t="shared" si="29"/>
        <v>5.7800000000000296E-2</v>
      </c>
      <c r="BA26" s="11">
        <v>11.19</v>
      </c>
      <c r="BB26" s="12">
        <v>11.34</v>
      </c>
      <c r="BC26" s="4">
        <f t="shared" si="48"/>
        <v>253.81169999999997</v>
      </c>
      <c r="BD26" s="4">
        <f t="shared" si="31"/>
        <v>253.80045000000001</v>
      </c>
      <c r="BE26" s="4">
        <f t="shared" si="32"/>
        <v>1.1249999999961346E-2</v>
      </c>
      <c r="BF26" s="11">
        <v>7.3</v>
      </c>
      <c r="BG26" s="12">
        <v>7.35</v>
      </c>
      <c r="BH26" s="4">
        <f t="shared" si="49"/>
        <v>107.3125</v>
      </c>
      <c r="BI26" s="4">
        <f t="shared" si="34"/>
        <v>107.31124999999997</v>
      </c>
      <c r="BJ26" s="4">
        <f t="shared" si="35"/>
        <v>1.2500000000272848E-3</v>
      </c>
      <c r="BK26" s="11">
        <v>12.75</v>
      </c>
      <c r="BL26" s="12">
        <v>12.68</v>
      </c>
      <c r="BM26" s="4">
        <f t="shared" si="50"/>
        <v>323.3449</v>
      </c>
      <c r="BN26" s="4">
        <f t="shared" si="37"/>
        <v>323.34244999999999</v>
      </c>
      <c r="BO26" s="4">
        <f t="shared" si="38"/>
        <v>2.4500000000102773E-3</v>
      </c>
    </row>
    <row r="27" spans="1:67" x14ac:dyDescent="0.25">
      <c r="A27" s="13" t="s">
        <v>38</v>
      </c>
      <c r="B27" s="9">
        <v>29.53</v>
      </c>
      <c r="C27" s="10">
        <v>29.78</v>
      </c>
      <c r="D27" s="4">
        <f t="shared" si="0"/>
        <v>1758.8693000000003</v>
      </c>
      <c r="E27" s="4">
        <f t="shared" si="1"/>
        <v>1758.8380500000001</v>
      </c>
      <c r="F27" s="4">
        <f t="shared" si="2"/>
        <v>3.1250000000227374E-2</v>
      </c>
      <c r="G27"/>
      <c r="H27" s="11">
        <v>27.67</v>
      </c>
      <c r="I27" s="12">
        <v>27.77</v>
      </c>
      <c r="J27" s="4">
        <f t="shared" si="39"/>
        <v>1536.8018000000002</v>
      </c>
      <c r="K27" s="4">
        <f t="shared" si="4"/>
        <v>1536.7967999999998</v>
      </c>
      <c r="L27" s="4">
        <f t="shared" si="5"/>
        <v>5.000000000336513E-3</v>
      </c>
      <c r="M27" s="11">
        <v>35</v>
      </c>
      <c r="N27" s="12">
        <v>35</v>
      </c>
      <c r="O27" s="4">
        <f t="shared" si="40"/>
        <v>2450</v>
      </c>
      <c r="P27" s="4">
        <f t="shared" si="7"/>
        <v>2450</v>
      </c>
      <c r="Q27" s="4">
        <f t="shared" si="8"/>
        <v>0</v>
      </c>
      <c r="R27" s="11">
        <v>7</v>
      </c>
      <c r="S27" s="12">
        <v>7.03</v>
      </c>
      <c r="T27" s="4">
        <f t="shared" si="41"/>
        <v>98.420900000000003</v>
      </c>
      <c r="U27" s="4">
        <f t="shared" si="10"/>
        <v>98.420450000000017</v>
      </c>
      <c r="V27" s="4">
        <f t="shared" si="11"/>
        <v>4.4999999998651674E-4</v>
      </c>
      <c r="W27" s="11">
        <v>9.9600000000000009</v>
      </c>
      <c r="X27" s="12">
        <v>9.81</v>
      </c>
      <c r="Y27" s="4">
        <f t="shared" si="42"/>
        <v>195.43770000000001</v>
      </c>
      <c r="Z27" s="4">
        <f t="shared" si="13"/>
        <v>195.42645000000007</v>
      </c>
      <c r="AA27" s="4">
        <f t="shared" si="14"/>
        <v>1.1249999999932925E-2</v>
      </c>
      <c r="AB27" s="11">
        <v>11.65</v>
      </c>
      <c r="AC27" s="12">
        <v>11.7</v>
      </c>
      <c r="AD27" s="4">
        <f t="shared" si="43"/>
        <v>272.61249999999995</v>
      </c>
      <c r="AE27" s="4">
        <f t="shared" si="16"/>
        <v>272.61125000000004</v>
      </c>
      <c r="AF27" s="4">
        <f t="shared" si="17"/>
        <v>1.249999999913598E-3</v>
      </c>
      <c r="AG27" s="11">
        <v>16.5</v>
      </c>
      <c r="AH27" s="12">
        <v>16.86</v>
      </c>
      <c r="AI27" s="4">
        <f t="shared" si="44"/>
        <v>556.50959999999998</v>
      </c>
      <c r="AJ27" s="4">
        <f t="shared" si="19"/>
        <v>556.44479999999999</v>
      </c>
      <c r="AK27" s="4">
        <f t="shared" si="20"/>
        <v>6.4799999999991087E-2</v>
      </c>
      <c r="AL27" s="11">
        <v>10.85</v>
      </c>
      <c r="AM27" s="12">
        <v>10.99</v>
      </c>
      <c r="AN27" s="4">
        <f t="shared" si="45"/>
        <v>238.5026</v>
      </c>
      <c r="AO27" s="4">
        <f t="shared" si="22"/>
        <v>238.49279999999999</v>
      </c>
      <c r="AP27" s="4">
        <f t="shared" si="23"/>
        <v>9.8000000000126875E-3</v>
      </c>
      <c r="AQ27" s="11">
        <v>13.12</v>
      </c>
      <c r="AR27" s="12">
        <v>13.25</v>
      </c>
      <c r="AS27" s="4">
        <f t="shared" si="46"/>
        <v>347.69689999999997</v>
      </c>
      <c r="AT27" s="4">
        <f t="shared" si="25"/>
        <v>347.68844999999993</v>
      </c>
      <c r="AU27" s="4">
        <f t="shared" si="26"/>
        <v>8.4500000000389264E-3</v>
      </c>
      <c r="AV27" s="11">
        <v>7.49</v>
      </c>
      <c r="AW27" s="12">
        <v>7.97</v>
      </c>
      <c r="AX27" s="4">
        <f t="shared" si="47"/>
        <v>119.62100000000001</v>
      </c>
      <c r="AY27" s="4">
        <f t="shared" si="28"/>
        <v>119.50580000000001</v>
      </c>
      <c r="AZ27" s="4">
        <f t="shared" si="29"/>
        <v>0.11520000000000152</v>
      </c>
      <c r="BA27" s="11">
        <v>10.94</v>
      </c>
      <c r="BB27" s="12">
        <v>11.03</v>
      </c>
      <c r="BC27" s="4">
        <f t="shared" si="48"/>
        <v>241.34449999999998</v>
      </c>
      <c r="BD27" s="4">
        <f t="shared" si="31"/>
        <v>241.34044999999998</v>
      </c>
      <c r="BE27" s="4">
        <f t="shared" si="32"/>
        <v>4.0500000000065484E-3</v>
      </c>
      <c r="BF27" s="11">
        <v>6.76</v>
      </c>
      <c r="BG27" s="12">
        <v>6.78</v>
      </c>
      <c r="BH27" s="4">
        <f t="shared" si="49"/>
        <v>91.665999999999997</v>
      </c>
      <c r="BI27" s="4">
        <f t="shared" si="34"/>
        <v>91.66579999999999</v>
      </c>
      <c r="BJ27" s="4">
        <f t="shared" si="35"/>
        <v>2.0000000000663931E-4</v>
      </c>
      <c r="BK27" s="11">
        <v>13.04</v>
      </c>
      <c r="BL27" s="12">
        <v>13.25</v>
      </c>
      <c r="BM27" s="4">
        <f t="shared" si="50"/>
        <v>345.60410000000002</v>
      </c>
      <c r="BN27" s="4">
        <f t="shared" si="37"/>
        <v>345.58204999999998</v>
      </c>
      <c r="BO27" s="4">
        <f t="shared" si="38"/>
        <v>2.2050000000035652E-2</v>
      </c>
    </row>
    <row r="28" spans="1:67" x14ac:dyDescent="0.25">
      <c r="A28" s="13" t="s">
        <v>39</v>
      </c>
      <c r="B28" s="9">
        <v>29.54</v>
      </c>
      <c r="C28" s="10">
        <v>29.53</v>
      </c>
      <c r="D28" s="4">
        <f t="shared" si="0"/>
        <v>1744.6325000000002</v>
      </c>
      <c r="E28" s="4">
        <f t="shared" si="1"/>
        <v>1744.6324500000001</v>
      </c>
      <c r="F28" s="4">
        <f t="shared" si="2"/>
        <v>5.0000000101135811E-5</v>
      </c>
      <c r="G28"/>
      <c r="H28" s="11">
        <v>26.65</v>
      </c>
      <c r="I28" s="12">
        <v>26.98</v>
      </c>
      <c r="J28" s="4">
        <f t="shared" si="39"/>
        <v>1438.1428999999998</v>
      </c>
      <c r="K28" s="4">
        <f t="shared" si="4"/>
        <v>1438.0884499999997</v>
      </c>
      <c r="L28" s="4">
        <f t="shared" si="5"/>
        <v>5.4450000000088039E-2</v>
      </c>
      <c r="M28" s="11">
        <v>35</v>
      </c>
      <c r="N28" s="12">
        <v>36</v>
      </c>
      <c r="O28" s="4">
        <f t="shared" si="40"/>
        <v>2521</v>
      </c>
      <c r="P28" s="4">
        <f t="shared" si="7"/>
        <v>2520.5</v>
      </c>
      <c r="Q28" s="4">
        <f t="shared" si="8"/>
        <v>0.5</v>
      </c>
      <c r="R28" s="11">
        <v>6.97</v>
      </c>
      <c r="S28" s="12">
        <v>6.87</v>
      </c>
      <c r="T28" s="4">
        <f t="shared" si="41"/>
        <v>95.777799999999999</v>
      </c>
      <c r="U28" s="4">
        <f t="shared" si="10"/>
        <v>95.772800000000004</v>
      </c>
      <c r="V28" s="4">
        <f t="shared" si="11"/>
        <v>4.9999999999954525E-3</v>
      </c>
      <c r="W28" s="11">
        <v>9.5399999999999991</v>
      </c>
      <c r="X28" s="12">
        <v>9.74</v>
      </c>
      <c r="Y28" s="4">
        <f t="shared" si="42"/>
        <v>185.8792</v>
      </c>
      <c r="Z28" s="4">
        <f t="shared" si="13"/>
        <v>185.85920000000002</v>
      </c>
      <c r="AA28" s="4">
        <f t="shared" si="14"/>
        <v>1.999999999998181E-2</v>
      </c>
      <c r="AB28" s="11">
        <v>11.69</v>
      </c>
      <c r="AC28" s="12">
        <v>11.57</v>
      </c>
      <c r="AD28" s="4">
        <f t="shared" si="43"/>
        <v>270.52099999999996</v>
      </c>
      <c r="AE28" s="4">
        <f t="shared" si="16"/>
        <v>270.51379999999995</v>
      </c>
      <c r="AF28" s="4">
        <f t="shared" si="17"/>
        <v>7.2000000000116415E-3</v>
      </c>
      <c r="AG28" s="11">
        <v>15.59</v>
      </c>
      <c r="AH28" s="12">
        <v>15.36</v>
      </c>
      <c r="AI28" s="4">
        <f t="shared" si="44"/>
        <v>478.97770000000003</v>
      </c>
      <c r="AJ28" s="4">
        <f t="shared" si="19"/>
        <v>478.95124999999996</v>
      </c>
      <c r="AK28" s="4">
        <f t="shared" si="20"/>
        <v>2.645000000006803E-2</v>
      </c>
      <c r="AL28" s="11">
        <v>10.89</v>
      </c>
      <c r="AM28" s="12">
        <v>11.03</v>
      </c>
      <c r="AN28" s="4">
        <f t="shared" si="45"/>
        <v>240.25299999999999</v>
      </c>
      <c r="AO28" s="4">
        <f t="shared" si="22"/>
        <v>240.24320000000003</v>
      </c>
      <c r="AP28" s="4">
        <f t="shared" si="23"/>
        <v>9.799999999955844E-3</v>
      </c>
      <c r="AQ28" s="11">
        <v>13.67</v>
      </c>
      <c r="AR28" s="12">
        <v>13.82</v>
      </c>
      <c r="AS28" s="4">
        <f t="shared" si="46"/>
        <v>377.86130000000003</v>
      </c>
      <c r="AT28" s="4">
        <f t="shared" si="25"/>
        <v>377.85005000000007</v>
      </c>
      <c r="AU28" s="4">
        <f t="shared" si="26"/>
        <v>1.1249999999961346E-2</v>
      </c>
      <c r="AV28" s="11">
        <v>7.4</v>
      </c>
      <c r="AW28" s="12">
        <v>7.62</v>
      </c>
      <c r="AX28" s="4">
        <f t="shared" si="47"/>
        <v>112.8244</v>
      </c>
      <c r="AY28" s="4">
        <f t="shared" si="28"/>
        <v>112.80019999999999</v>
      </c>
      <c r="AZ28" s="4">
        <f t="shared" si="29"/>
        <v>2.4200000000007549E-2</v>
      </c>
      <c r="BA28" s="11">
        <v>10.9</v>
      </c>
      <c r="BB28" s="12">
        <v>11</v>
      </c>
      <c r="BC28" s="4">
        <f t="shared" si="48"/>
        <v>239.81</v>
      </c>
      <c r="BD28" s="4">
        <f t="shared" si="31"/>
        <v>239.80499999999998</v>
      </c>
      <c r="BE28" s="4">
        <f t="shared" si="32"/>
        <v>5.0000000000238742E-3</v>
      </c>
      <c r="BF28" s="11">
        <v>9.9600000000000009</v>
      </c>
      <c r="BG28" s="12">
        <v>10</v>
      </c>
      <c r="BH28" s="4">
        <f t="shared" si="49"/>
        <v>199.20160000000001</v>
      </c>
      <c r="BI28" s="4">
        <f t="shared" si="34"/>
        <v>199.20080000000002</v>
      </c>
      <c r="BJ28" s="4">
        <f t="shared" si="35"/>
        <v>7.9999999999813554E-4</v>
      </c>
      <c r="BK28" s="11">
        <v>13.08</v>
      </c>
      <c r="BL28" s="12">
        <v>13.09</v>
      </c>
      <c r="BM28" s="4">
        <f t="shared" si="50"/>
        <v>342.43449999999996</v>
      </c>
      <c r="BN28" s="4">
        <f t="shared" si="37"/>
        <v>342.43445000000003</v>
      </c>
      <c r="BO28" s="4">
        <f t="shared" si="38"/>
        <v>4.9999999930605554E-5</v>
      </c>
    </row>
    <row r="29" spans="1:67" x14ac:dyDescent="0.25">
      <c r="A29" s="13" t="s">
        <v>40</v>
      </c>
      <c r="B29" s="9">
        <v>32.68</v>
      </c>
      <c r="C29" s="10">
        <v>33.68</v>
      </c>
      <c r="D29" s="4">
        <f t="shared" si="0"/>
        <v>2202.3247999999999</v>
      </c>
      <c r="E29" s="4">
        <f t="shared" si="1"/>
        <v>2201.8247999999999</v>
      </c>
      <c r="F29" s="4">
        <f t="shared" si="2"/>
        <v>0.5</v>
      </c>
      <c r="G29"/>
      <c r="H29" s="11">
        <v>29.92</v>
      </c>
      <c r="I29" s="12">
        <v>30.81</v>
      </c>
      <c r="J29" s="4">
        <f t="shared" si="39"/>
        <v>1844.4625000000001</v>
      </c>
      <c r="K29" s="4">
        <f t="shared" si="4"/>
        <v>1844.0664500000003</v>
      </c>
      <c r="L29" s="4">
        <f t="shared" si="5"/>
        <v>0.39604999999983193</v>
      </c>
      <c r="M29" s="11">
        <v>34</v>
      </c>
      <c r="N29" s="12">
        <v>34</v>
      </c>
      <c r="O29" s="4">
        <f t="shared" si="40"/>
        <v>2312</v>
      </c>
      <c r="P29" s="4">
        <f t="shared" si="7"/>
        <v>2312</v>
      </c>
      <c r="Q29" s="4">
        <f t="shared" si="8"/>
        <v>0</v>
      </c>
      <c r="R29" s="11">
        <v>8.61</v>
      </c>
      <c r="S29" s="12">
        <v>8.56</v>
      </c>
      <c r="T29" s="4">
        <f t="shared" si="41"/>
        <v>147.4057</v>
      </c>
      <c r="U29" s="4">
        <f t="shared" si="10"/>
        <v>147.40445000000003</v>
      </c>
      <c r="V29" s="4">
        <f t="shared" si="11"/>
        <v>1.2499999999704414E-3</v>
      </c>
      <c r="W29" s="11">
        <v>10.53</v>
      </c>
      <c r="X29" s="12">
        <v>10.51</v>
      </c>
      <c r="Y29" s="4">
        <f t="shared" si="42"/>
        <v>221.34099999999998</v>
      </c>
      <c r="Z29" s="4">
        <f t="shared" si="13"/>
        <v>221.34079999999997</v>
      </c>
      <c r="AA29" s="4">
        <f t="shared" si="14"/>
        <v>2.0000000000663931E-4</v>
      </c>
      <c r="AB29" s="11">
        <v>12.04</v>
      </c>
      <c r="AC29" s="12">
        <v>12.23</v>
      </c>
      <c r="AD29" s="4">
        <f t="shared" si="43"/>
        <v>294.53449999999998</v>
      </c>
      <c r="AE29" s="4">
        <f t="shared" si="16"/>
        <v>294.51644999999996</v>
      </c>
      <c r="AF29" s="4">
        <f t="shared" si="17"/>
        <v>1.8050000000016553E-2</v>
      </c>
      <c r="AG29" s="11">
        <v>17.84</v>
      </c>
      <c r="AH29" s="12">
        <v>17.78</v>
      </c>
      <c r="AI29" s="4">
        <f t="shared" si="44"/>
        <v>634.39400000000001</v>
      </c>
      <c r="AJ29" s="4">
        <f t="shared" si="19"/>
        <v>634.39220000000012</v>
      </c>
      <c r="AK29" s="4">
        <f t="shared" si="20"/>
        <v>1.7999999998892235E-3</v>
      </c>
      <c r="AL29" s="11">
        <v>10.35</v>
      </c>
      <c r="AM29" s="12">
        <v>9.99</v>
      </c>
      <c r="AN29" s="4">
        <f t="shared" si="45"/>
        <v>206.92259999999999</v>
      </c>
      <c r="AO29" s="4">
        <f t="shared" si="22"/>
        <v>206.8578</v>
      </c>
      <c r="AP29" s="4">
        <f t="shared" si="23"/>
        <v>6.4799999999991087E-2</v>
      </c>
      <c r="AQ29" s="11">
        <v>14.31</v>
      </c>
      <c r="AR29" s="12">
        <v>14.17</v>
      </c>
      <c r="AS29" s="4">
        <f t="shared" si="46"/>
        <v>405.565</v>
      </c>
      <c r="AT29" s="4">
        <f t="shared" si="25"/>
        <v>405.55520000000001</v>
      </c>
      <c r="AU29" s="4">
        <f t="shared" si="26"/>
        <v>9.7999999999842657E-3</v>
      </c>
      <c r="AV29" s="11">
        <v>9.7799999999999994</v>
      </c>
      <c r="AW29" s="12">
        <v>9.93</v>
      </c>
      <c r="AX29" s="4">
        <f t="shared" si="47"/>
        <v>194.25329999999997</v>
      </c>
      <c r="AY29" s="4">
        <f t="shared" si="28"/>
        <v>194.24205000000001</v>
      </c>
      <c r="AZ29" s="4">
        <f t="shared" si="29"/>
        <v>1.1249999999961346E-2</v>
      </c>
      <c r="BA29" s="11">
        <v>11.24</v>
      </c>
      <c r="BB29" s="12">
        <v>11.233000000000001</v>
      </c>
      <c r="BC29" s="4">
        <f t="shared" si="48"/>
        <v>252.51788900000003</v>
      </c>
      <c r="BD29" s="4">
        <f t="shared" si="31"/>
        <v>252.51786449999997</v>
      </c>
      <c r="BE29" s="4">
        <f t="shared" si="32"/>
        <v>2.4500000051830284E-5</v>
      </c>
      <c r="BF29" s="11">
        <v>8.58</v>
      </c>
      <c r="BG29" s="12">
        <v>8.61</v>
      </c>
      <c r="BH29" s="4">
        <f t="shared" si="49"/>
        <v>147.74849999999998</v>
      </c>
      <c r="BI29" s="4">
        <f t="shared" si="34"/>
        <v>147.74804999999995</v>
      </c>
      <c r="BJ29" s="4">
        <f t="shared" si="35"/>
        <v>4.5000000002914931E-4</v>
      </c>
      <c r="BK29" s="11">
        <v>13.18</v>
      </c>
      <c r="BL29" s="12">
        <v>13.18</v>
      </c>
      <c r="BM29" s="4">
        <f t="shared" si="50"/>
        <v>347.4248</v>
      </c>
      <c r="BN29" s="4">
        <f t="shared" si="37"/>
        <v>347.4248</v>
      </c>
      <c r="BO29" s="4">
        <f t="shared" si="38"/>
        <v>0</v>
      </c>
    </row>
    <row r="30" spans="1:67" x14ac:dyDescent="0.25">
      <c r="A30" s="13" t="s">
        <v>41</v>
      </c>
      <c r="B30" s="9">
        <v>32.58</v>
      </c>
      <c r="C30" s="10">
        <v>32.590000000000003</v>
      </c>
      <c r="D30" s="4">
        <f t="shared" si="0"/>
        <v>2123.5645</v>
      </c>
      <c r="E30" s="4">
        <f t="shared" si="1"/>
        <v>2123.5644500000003</v>
      </c>
      <c r="F30" s="4">
        <f t="shared" si="2"/>
        <v>4.999999964638846E-5</v>
      </c>
      <c r="G30"/>
      <c r="H30" s="11">
        <v>30.54</v>
      </c>
      <c r="I30" s="12">
        <v>30.44</v>
      </c>
      <c r="J30" s="4">
        <f t="shared" si="39"/>
        <v>1859.2852</v>
      </c>
      <c r="K30" s="4">
        <f t="shared" si="4"/>
        <v>1859.2802000000001</v>
      </c>
      <c r="L30" s="4">
        <f t="shared" si="5"/>
        <v>4.9999999998817657E-3</v>
      </c>
      <c r="M30" s="11">
        <v>34</v>
      </c>
      <c r="N30" s="12">
        <v>33</v>
      </c>
      <c r="O30" s="4">
        <f t="shared" si="40"/>
        <v>2245</v>
      </c>
      <c r="P30" s="4">
        <f t="shared" si="7"/>
        <v>2244.5</v>
      </c>
      <c r="Q30" s="4">
        <f t="shared" si="8"/>
        <v>0.5</v>
      </c>
      <c r="R30" s="11">
        <v>7.57</v>
      </c>
      <c r="S30" s="12">
        <v>7.41</v>
      </c>
      <c r="T30" s="4">
        <f t="shared" si="41"/>
        <v>112.21300000000001</v>
      </c>
      <c r="U30" s="4">
        <f t="shared" si="10"/>
        <v>112.20020000000001</v>
      </c>
      <c r="V30" s="4">
        <f t="shared" si="11"/>
        <v>1.279999999999859E-2</v>
      </c>
      <c r="W30" s="11">
        <v>9.91</v>
      </c>
      <c r="X30" s="12">
        <v>9.9700000000000006</v>
      </c>
      <c r="Y30" s="4">
        <f t="shared" si="42"/>
        <v>197.60900000000001</v>
      </c>
      <c r="Z30" s="4">
        <f t="shared" si="13"/>
        <v>197.60720000000006</v>
      </c>
      <c r="AA30" s="4">
        <f t="shared" si="14"/>
        <v>1.799999999946067E-3</v>
      </c>
      <c r="AB30" s="11">
        <v>11.76</v>
      </c>
      <c r="AC30" s="12">
        <v>11.86</v>
      </c>
      <c r="AD30" s="4">
        <f t="shared" si="43"/>
        <v>278.95719999999994</v>
      </c>
      <c r="AE30" s="4">
        <f t="shared" si="16"/>
        <v>278.95219999999995</v>
      </c>
      <c r="AF30" s="4">
        <f t="shared" si="17"/>
        <v>4.9999999999954525E-3</v>
      </c>
      <c r="AG30" s="11">
        <v>17.61</v>
      </c>
      <c r="AH30" s="12">
        <v>17.72</v>
      </c>
      <c r="AI30" s="4">
        <f t="shared" si="44"/>
        <v>624.1105</v>
      </c>
      <c r="AJ30" s="4">
        <f t="shared" si="19"/>
        <v>624.10444999999993</v>
      </c>
      <c r="AK30" s="4">
        <f t="shared" si="20"/>
        <v>6.0500000000729415E-3</v>
      </c>
      <c r="AL30" s="11">
        <v>10.64</v>
      </c>
      <c r="AM30" s="12">
        <v>10.62</v>
      </c>
      <c r="AN30" s="4">
        <f t="shared" si="45"/>
        <v>225.99399999999997</v>
      </c>
      <c r="AO30" s="4">
        <f t="shared" si="22"/>
        <v>225.99379999999996</v>
      </c>
      <c r="AP30" s="4">
        <f t="shared" si="23"/>
        <v>2.0000000000663931E-4</v>
      </c>
      <c r="AQ30" s="11">
        <v>13.41</v>
      </c>
      <c r="AR30" s="12">
        <v>13.38</v>
      </c>
      <c r="AS30" s="4">
        <f t="shared" si="46"/>
        <v>358.85250000000002</v>
      </c>
      <c r="AT30" s="4">
        <f t="shared" si="25"/>
        <v>358.85204999999996</v>
      </c>
      <c r="AU30" s="4">
        <f t="shared" si="26"/>
        <v>4.5000000005757101E-4</v>
      </c>
      <c r="AV30" s="11">
        <v>8.77</v>
      </c>
      <c r="AW30" s="12">
        <v>8.91</v>
      </c>
      <c r="AX30" s="4">
        <f t="shared" si="47"/>
        <v>156.30099999999999</v>
      </c>
      <c r="AY30" s="4">
        <f t="shared" si="28"/>
        <v>156.2912</v>
      </c>
      <c r="AZ30" s="4">
        <f t="shared" si="29"/>
        <v>9.7999999999842657E-3</v>
      </c>
      <c r="BA30" s="11">
        <v>11</v>
      </c>
      <c r="BB30" s="12">
        <v>11.43</v>
      </c>
      <c r="BC30" s="4">
        <f t="shared" si="48"/>
        <v>251.64490000000001</v>
      </c>
      <c r="BD30" s="4">
        <f t="shared" si="31"/>
        <v>251.55244999999999</v>
      </c>
      <c r="BE30" s="4">
        <f t="shared" si="32"/>
        <v>9.2450000000013688E-2</v>
      </c>
      <c r="BF30" s="11">
        <v>7.56</v>
      </c>
      <c r="BG30" s="12">
        <v>7.55</v>
      </c>
      <c r="BH30" s="4">
        <f t="shared" si="49"/>
        <v>114.1561</v>
      </c>
      <c r="BI30" s="4">
        <f t="shared" si="34"/>
        <v>114.15604999999999</v>
      </c>
      <c r="BJ30" s="4">
        <f t="shared" si="35"/>
        <v>5.0000000001659828E-5</v>
      </c>
      <c r="BK30" s="11">
        <v>12.47</v>
      </c>
      <c r="BL30" s="12">
        <v>12.55</v>
      </c>
      <c r="BM30" s="4">
        <f t="shared" si="50"/>
        <v>313.00340000000006</v>
      </c>
      <c r="BN30" s="4">
        <f t="shared" si="37"/>
        <v>313.00020000000006</v>
      </c>
      <c r="BO30" s="4">
        <f t="shared" si="38"/>
        <v>3.1999999999925421E-3</v>
      </c>
    </row>
    <row r="31" spans="1:67" x14ac:dyDescent="0.25">
      <c r="A31" s="13" t="s">
        <v>42</v>
      </c>
      <c r="B31" s="9">
        <v>30.42</v>
      </c>
      <c r="C31" s="10">
        <v>29.43</v>
      </c>
      <c r="D31" s="4">
        <f t="shared" si="0"/>
        <v>1791.5013000000001</v>
      </c>
      <c r="E31" s="4">
        <f t="shared" si="1"/>
        <v>1791.01125</v>
      </c>
      <c r="F31" s="4">
        <f t="shared" si="2"/>
        <v>0.49005000000011023</v>
      </c>
      <c r="G31"/>
      <c r="H31" s="11">
        <v>27.37</v>
      </c>
      <c r="I31" s="12">
        <v>27.63</v>
      </c>
      <c r="J31" s="4">
        <f>((H31*H31)+(I31*I31))</f>
        <v>1512.5338000000002</v>
      </c>
      <c r="K31" s="4">
        <f t="shared" si="4"/>
        <v>1512.5</v>
      </c>
      <c r="L31" s="4">
        <f t="shared" si="5"/>
        <v>3.3800000000155705E-2</v>
      </c>
      <c r="M31" s="11">
        <v>31</v>
      </c>
      <c r="N31" s="12">
        <v>31</v>
      </c>
      <c r="O31" s="4">
        <f>((M31*M31)+(N31*N31))</f>
        <v>1922</v>
      </c>
      <c r="P31" s="4">
        <f t="shared" si="7"/>
        <v>1922</v>
      </c>
      <c r="Q31" s="4">
        <f t="shared" si="8"/>
        <v>0</v>
      </c>
      <c r="R31" s="11">
        <v>8.4700000000000006</v>
      </c>
      <c r="S31" s="12">
        <v>8.49</v>
      </c>
      <c r="T31" s="4">
        <f>((R31*R31)+(S31*S31))</f>
        <v>143.82100000000003</v>
      </c>
      <c r="U31" s="4">
        <f t="shared" si="10"/>
        <v>143.82080000000002</v>
      </c>
      <c r="V31" s="4">
        <f t="shared" si="11"/>
        <v>2.0000000000663931E-4</v>
      </c>
      <c r="W31" s="11">
        <v>10.51</v>
      </c>
      <c r="X31" s="12">
        <v>10.56</v>
      </c>
      <c r="Y31" s="4">
        <f>((W31*W31)+(X31*X31))</f>
        <v>221.97370000000001</v>
      </c>
      <c r="Z31" s="4">
        <f t="shared" si="13"/>
        <v>221.97245000000001</v>
      </c>
      <c r="AA31" s="4">
        <f t="shared" si="14"/>
        <v>1.2499999999988631E-3</v>
      </c>
      <c r="AB31" s="11">
        <v>11.87</v>
      </c>
      <c r="AC31" s="12">
        <v>11.92</v>
      </c>
      <c r="AD31" s="4">
        <f>((AB31*AB31)+(AC31*AC31))</f>
        <v>282.98329999999999</v>
      </c>
      <c r="AE31" s="4">
        <f t="shared" si="16"/>
        <v>282.98204999999996</v>
      </c>
      <c r="AF31" s="4">
        <f t="shared" si="17"/>
        <v>1.2500000000272848E-3</v>
      </c>
      <c r="AG31" s="11">
        <v>15.55</v>
      </c>
      <c r="AH31" s="12">
        <v>15.77</v>
      </c>
      <c r="AI31" s="4">
        <f>((AG31*AG31)+(AH31*AH31))</f>
        <v>490.49540000000002</v>
      </c>
      <c r="AJ31" s="4">
        <f t="shared" si="19"/>
        <v>490.47120000000001</v>
      </c>
      <c r="AK31" s="4">
        <f t="shared" si="20"/>
        <v>2.4200000000007549E-2</v>
      </c>
      <c r="AL31" s="11">
        <v>10.64</v>
      </c>
      <c r="AM31" s="12">
        <v>10.7</v>
      </c>
      <c r="AN31" s="4">
        <f>((AL31*AL31)+(AM31*AM31))</f>
        <v>227.69959999999998</v>
      </c>
      <c r="AO31" s="4">
        <f t="shared" si="22"/>
        <v>227.6978</v>
      </c>
      <c r="AP31" s="4">
        <f t="shared" si="23"/>
        <v>1.7999999999744887E-3</v>
      </c>
      <c r="AQ31" s="11">
        <v>13.26</v>
      </c>
      <c r="AR31" s="12">
        <v>13.28</v>
      </c>
      <c r="AS31" s="4">
        <f>((AQ31*AQ31)+(AR31*AR31))</f>
        <v>352.18599999999998</v>
      </c>
      <c r="AT31" s="4">
        <f t="shared" si="25"/>
        <v>352.18579999999997</v>
      </c>
      <c r="AU31" s="4">
        <f t="shared" si="26"/>
        <v>2.0000000000663931E-4</v>
      </c>
      <c r="AV31" s="11">
        <v>7.21</v>
      </c>
      <c r="AW31" s="12">
        <v>7.07</v>
      </c>
      <c r="AX31" s="4">
        <f>((AV31*AV31)+(AW31*AW31))</f>
        <v>101.96899999999999</v>
      </c>
      <c r="AY31" s="4">
        <f t="shared" si="28"/>
        <v>101.95920000000001</v>
      </c>
      <c r="AZ31" s="4">
        <f t="shared" si="29"/>
        <v>9.7999999999842657E-3</v>
      </c>
      <c r="BA31" s="11">
        <v>9.82</v>
      </c>
      <c r="BB31" s="12">
        <v>9.33</v>
      </c>
      <c r="BC31" s="4">
        <f>((BA31*BA31)+(BB31*BB31))</f>
        <v>183.4813</v>
      </c>
      <c r="BD31" s="4">
        <f t="shared" si="31"/>
        <v>183.36124999999998</v>
      </c>
      <c r="BE31" s="4">
        <f t="shared" si="32"/>
        <v>0.12005000000002042</v>
      </c>
      <c r="BF31" s="11">
        <v>7.62</v>
      </c>
      <c r="BG31" s="12">
        <v>7.59</v>
      </c>
      <c r="BH31" s="4">
        <f>((BF31*BF31)+(BG31*BG31))</f>
        <v>115.6725</v>
      </c>
      <c r="BI31" s="4">
        <f t="shared" si="34"/>
        <v>115.67205000000001</v>
      </c>
      <c r="BJ31" s="4">
        <f t="shared" si="35"/>
        <v>4.4999999998651674E-4</v>
      </c>
      <c r="BK31" s="11">
        <v>11.42</v>
      </c>
      <c r="BL31" s="12">
        <v>11.38</v>
      </c>
      <c r="BM31" s="4">
        <f>((BK31*BK31)+(BL31*BL31))</f>
        <v>259.92079999999999</v>
      </c>
      <c r="BN31" s="4">
        <f t="shared" si="37"/>
        <v>259.92</v>
      </c>
      <c r="BO31" s="4">
        <f t="shared" si="38"/>
        <v>7.9999999996971383E-4</v>
      </c>
    </row>
    <row r="32" spans="1:67" x14ac:dyDescent="0.25">
      <c r="A32" s="13" t="s">
        <v>43</v>
      </c>
      <c r="B32" s="9">
        <v>30.28</v>
      </c>
      <c r="C32" s="10">
        <v>30.24</v>
      </c>
      <c r="D32" s="4">
        <f t="shared" si="0"/>
        <v>1831.336</v>
      </c>
      <c r="E32" s="4">
        <f t="shared" si="1"/>
        <v>1831.3351999999998</v>
      </c>
      <c r="F32" s="4">
        <f t="shared" si="2"/>
        <v>8.0000000025393092E-4</v>
      </c>
      <c r="G32"/>
      <c r="H32" s="11">
        <v>28</v>
      </c>
      <c r="I32" s="12">
        <v>28.12</v>
      </c>
      <c r="J32" s="4">
        <f t="shared" si="39"/>
        <v>1574.7344000000001</v>
      </c>
      <c r="K32" s="4">
        <f t="shared" si="4"/>
        <v>1574.7272000000003</v>
      </c>
      <c r="L32" s="4">
        <f t="shared" si="5"/>
        <v>7.1999999997842679E-3</v>
      </c>
      <c r="M32" s="11">
        <v>31</v>
      </c>
      <c r="N32" s="12">
        <v>31</v>
      </c>
      <c r="O32" s="4">
        <f t="shared" ref="O32" si="51">((M32*M32)+(N32*N32))</f>
        <v>1922</v>
      </c>
      <c r="P32" s="4">
        <f t="shared" si="7"/>
        <v>1922</v>
      </c>
      <c r="Q32" s="4">
        <f t="shared" si="8"/>
        <v>0</v>
      </c>
      <c r="R32" s="11">
        <v>8.08</v>
      </c>
      <c r="S32" s="12">
        <v>8.19</v>
      </c>
      <c r="T32" s="4">
        <f t="shared" ref="T32" si="52">((R32*R32)+(S32*S32))</f>
        <v>132.36250000000001</v>
      </c>
      <c r="U32" s="4">
        <f t="shared" si="10"/>
        <v>132.35645</v>
      </c>
      <c r="V32" s="4">
        <f t="shared" si="11"/>
        <v>6.0500000000160981E-3</v>
      </c>
      <c r="W32" s="11">
        <v>10.5</v>
      </c>
      <c r="X32" s="12">
        <v>10.1</v>
      </c>
      <c r="Y32" s="4">
        <f t="shared" ref="Y32" si="53">((W32*W32)+(X32*X32))</f>
        <v>212.26</v>
      </c>
      <c r="Z32" s="4">
        <f t="shared" si="13"/>
        <v>212.18000000000004</v>
      </c>
      <c r="AA32" s="4">
        <f t="shared" si="14"/>
        <v>7.9999999999955662E-2</v>
      </c>
      <c r="AB32" s="11">
        <v>11.06</v>
      </c>
      <c r="AC32" s="12">
        <v>11.18</v>
      </c>
      <c r="AD32" s="4">
        <f t="shared" ref="AD32" si="54">((AB32*AB32)+(AC32*AC32))</f>
        <v>247.316</v>
      </c>
      <c r="AE32" s="4">
        <f t="shared" si="16"/>
        <v>247.30880000000005</v>
      </c>
      <c r="AF32" s="4">
        <f t="shared" si="17"/>
        <v>7.1999999999547981E-3</v>
      </c>
      <c r="AG32" s="11">
        <v>15.59</v>
      </c>
      <c r="AH32" s="12">
        <v>15.98</v>
      </c>
      <c r="AI32" s="4">
        <f t="shared" ref="AI32" si="55">((AG32*AG32)+(AH32*AH32))</f>
        <v>498.4085</v>
      </c>
      <c r="AJ32" s="4">
        <f t="shared" si="19"/>
        <v>498.33244999999999</v>
      </c>
      <c r="AK32" s="4">
        <f t="shared" si="20"/>
        <v>7.6050000000009277E-2</v>
      </c>
      <c r="AL32" s="11">
        <v>10.02</v>
      </c>
      <c r="AM32" s="12">
        <v>9.89</v>
      </c>
      <c r="AN32" s="4">
        <f t="shared" ref="AN32" si="56">((AL32*AL32)+(AM32*AM32))</f>
        <v>198.21250000000001</v>
      </c>
      <c r="AO32" s="4">
        <f t="shared" si="22"/>
        <v>198.20405</v>
      </c>
      <c r="AP32" s="4">
        <f t="shared" si="23"/>
        <v>8.4500000000105047E-3</v>
      </c>
      <c r="AQ32" s="11">
        <v>12.54</v>
      </c>
      <c r="AR32" s="12">
        <v>12.6</v>
      </c>
      <c r="AS32" s="4">
        <f t="shared" ref="AS32" si="57">((AQ32*AQ32)+(AR32*AR32))</f>
        <v>316.01159999999993</v>
      </c>
      <c r="AT32" s="4">
        <f t="shared" si="25"/>
        <v>316.00980000000004</v>
      </c>
      <c r="AU32" s="4">
        <f t="shared" si="26"/>
        <v>1.7999999998892235E-3</v>
      </c>
      <c r="AV32" s="11">
        <v>7.44</v>
      </c>
      <c r="AW32" s="12">
        <v>7.96</v>
      </c>
      <c r="AX32" s="4">
        <f t="shared" ref="AX32" si="58">((AV32*AV32)+(AW32*AW32))</f>
        <v>118.71520000000001</v>
      </c>
      <c r="AY32" s="4">
        <f t="shared" si="28"/>
        <v>118.58000000000001</v>
      </c>
      <c r="AZ32" s="4">
        <f t="shared" si="29"/>
        <v>0.13519999999999754</v>
      </c>
      <c r="BA32" s="11">
        <v>10.64</v>
      </c>
      <c r="BB32" s="12">
        <v>10.75</v>
      </c>
      <c r="BC32" s="4">
        <f t="shared" ref="BC32" si="59">((BA32*BA32)+(BB32*BB32))</f>
        <v>228.77210000000002</v>
      </c>
      <c r="BD32" s="4">
        <f t="shared" si="31"/>
        <v>228.76605000000001</v>
      </c>
      <c r="BE32" s="4">
        <f t="shared" si="32"/>
        <v>6.0500000000160981E-3</v>
      </c>
      <c r="BF32" s="11">
        <v>7.25</v>
      </c>
      <c r="BG32" s="12">
        <v>7.2</v>
      </c>
      <c r="BH32" s="4">
        <f t="shared" ref="BH32" si="60">((BF32*BF32)+(BG32*BG32))</f>
        <v>104.4025</v>
      </c>
      <c r="BI32" s="4">
        <f t="shared" si="34"/>
        <v>104.40124999999999</v>
      </c>
      <c r="BJ32" s="4">
        <f t="shared" si="35"/>
        <v>1.250000000013074E-3</v>
      </c>
      <c r="BK32" s="11">
        <v>11.4</v>
      </c>
      <c r="BL32" s="12">
        <v>11.44</v>
      </c>
      <c r="BM32" s="4">
        <f t="shared" ref="BM32" si="61">((BK32*BK32)+(BL32*BL32))</f>
        <v>260.83359999999999</v>
      </c>
      <c r="BN32" s="4">
        <f t="shared" si="37"/>
        <v>260.83280000000002</v>
      </c>
      <c r="BO32" s="4">
        <f t="shared" si="38"/>
        <v>7.9999999996971383E-4</v>
      </c>
    </row>
    <row r="33" spans="1:67" x14ac:dyDescent="0.25">
      <c r="B33"/>
      <c r="C33"/>
      <c r="H33"/>
      <c r="J33" s="4"/>
      <c r="K33" s="4"/>
      <c r="L33" s="4"/>
      <c r="N33" s="18"/>
      <c r="O33" s="4"/>
      <c r="P33" s="4"/>
      <c r="Q33" s="4"/>
      <c r="R33"/>
      <c r="T33" s="4"/>
      <c r="U33" s="4"/>
      <c r="V33" s="4"/>
      <c r="X33"/>
      <c r="Y33" s="4"/>
      <c r="Z33" s="4"/>
      <c r="AA33" s="4"/>
      <c r="AB33"/>
      <c r="AD33" s="4"/>
      <c r="AE33" s="4"/>
      <c r="AF33" s="4"/>
      <c r="AI33" s="4"/>
      <c r="AJ33" s="4"/>
      <c r="AK33" s="4"/>
      <c r="AN33" s="4"/>
      <c r="AO33" s="4"/>
      <c r="AP33" s="4"/>
      <c r="AS33" s="4"/>
      <c r="AT33" s="4"/>
      <c r="AU33" s="4"/>
      <c r="AX33" s="4"/>
      <c r="AY33" s="4"/>
      <c r="AZ33" s="4"/>
      <c r="BC33" s="4"/>
      <c r="BD33" s="4"/>
      <c r="BE33" s="4"/>
      <c r="BH33" s="4"/>
      <c r="BI33" s="4"/>
      <c r="BJ33" s="4"/>
      <c r="BM33" s="4"/>
      <c r="BN33" s="4"/>
      <c r="BO33" s="4"/>
    </row>
    <row r="34" spans="1:67" x14ac:dyDescent="0.25">
      <c r="B34"/>
      <c r="C34"/>
      <c r="H34"/>
      <c r="J34" s="4"/>
      <c r="K34" s="4"/>
      <c r="L34" s="4"/>
      <c r="N34" s="18"/>
      <c r="O34" s="4"/>
      <c r="P34" s="4"/>
      <c r="Q34" s="4"/>
      <c r="R34"/>
      <c r="T34" s="4"/>
      <c r="U34" s="4"/>
      <c r="V34" s="4"/>
      <c r="X34"/>
      <c r="Y34" s="4"/>
      <c r="Z34" s="4"/>
      <c r="AA34" s="4"/>
      <c r="AB34"/>
      <c r="AD34" s="4"/>
      <c r="AE34" s="4"/>
      <c r="AF34" s="4"/>
      <c r="AI34" s="4"/>
      <c r="AJ34" s="4"/>
      <c r="AK34" s="4"/>
      <c r="AN34" s="4"/>
      <c r="AO34" s="4"/>
      <c r="AP34" s="4"/>
      <c r="AS34" s="4"/>
      <c r="AT34" s="4"/>
      <c r="AU34" s="4"/>
      <c r="AX34" s="4"/>
      <c r="AY34" s="4"/>
      <c r="AZ34" s="4"/>
      <c r="BC34" s="4"/>
      <c r="BD34" s="4"/>
      <c r="BE34" s="4"/>
      <c r="BH34" s="4"/>
      <c r="BI34" s="4"/>
      <c r="BJ34" s="4"/>
      <c r="BM34" s="4"/>
      <c r="BN34" s="4"/>
      <c r="BO34" s="4"/>
    </row>
    <row r="35" spans="1:67" x14ac:dyDescent="0.25">
      <c r="B35"/>
      <c r="C35"/>
      <c r="H35"/>
      <c r="J35" s="4"/>
      <c r="K35" s="4"/>
      <c r="L35" s="4"/>
      <c r="N35" s="18"/>
      <c r="O35" s="4"/>
      <c r="P35" s="4"/>
      <c r="Q35" s="4"/>
      <c r="R35"/>
      <c r="T35" s="4"/>
      <c r="U35" s="4"/>
      <c r="V35" s="4"/>
      <c r="X35"/>
      <c r="Y35" s="4"/>
      <c r="Z35" s="4"/>
      <c r="AA35" s="4"/>
      <c r="AB35"/>
      <c r="AD35" s="4"/>
      <c r="AE35" s="4"/>
      <c r="AF35" s="4"/>
      <c r="AI35" s="4"/>
      <c r="AJ35" s="4"/>
      <c r="AK35" s="4"/>
      <c r="AN35" s="4"/>
      <c r="AO35" s="4"/>
      <c r="AP35" s="4"/>
      <c r="AS35" s="4"/>
      <c r="AT35" s="4"/>
      <c r="AU35" s="4"/>
      <c r="AX35" s="4"/>
      <c r="AY35" s="4"/>
      <c r="AZ35" s="4"/>
      <c r="BC35" s="4"/>
      <c r="BD35" s="4"/>
      <c r="BE35" s="4"/>
      <c r="BH35" s="4"/>
      <c r="BI35" s="4"/>
      <c r="BJ35" s="4"/>
      <c r="BM35" s="4"/>
      <c r="BN35" s="4"/>
      <c r="BO35" s="4"/>
    </row>
    <row r="36" spans="1:67" x14ac:dyDescent="0.25">
      <c r="A36" s="11"/>
      <c r="B36" t="s">
        <v>44</v>
      </c>
      <c r="C36"/>
      <c r="H36"/>
      <c r="J36" s="4"/>
      <c r="K36" s="4"/>
      <c r="L36" s="4"/>
      <c r="N36" s="18"/>
      <c r="O36" s="4"/>
      <c r="P36" s="4"/>
      <c r="Q36" s="4"/>
      <c r="R36"/>
      <c r="T36" s="4"/>
      <c r="U36" s="4"/>
      <c r="V36" s="4"/>
      <c r="X36"/>
      <c r="Y36" s="4"/>
      <c r="Z36" s="4"/>
      <c r="AA36" s="4"/>
      <c r="AB36"/>
      <c r="AD36" s="4"/>
      <c r="AE36" s="4"/>
      <c r="AF36" s="4"/>
      <c r="AI36" s="4"/>
      <c r="AJ36" s="4"/>
      <c r="AK36" s="4"/>
      <c r="AN36" s="4"/>
      <c r="AO36" s="4"/>
      <c r="AP36" s="4"/>
      <c r="AS36" s="4"/>
      <c r="AT36" s="4"/>
      <c r="AU36" s="4"/>
      <c r="AX36" s="4"/>
      <c r="AY36" s="4"/>
      <c r="AZ36" s="4"/>
      <c r="BC36" s="4"/>
      <c r="BD36" s="4"/>
      <c r="BE36" s="4"/>
      <c r="BH36" s="4"/>
      <c r="BI36" s="4"/>
      <c r="BJ36" s="4"/>
      <c r="BM36" s="4"/>
      <c r="BN36" s="4"/>
      <c r="BO36" s="4"/>
    </row>
    <row r="37" spans="1:67" x14ac:dyDescent="0.25">
      <c r="A37" s="12"/>
      <c r="B37" t="s">
        <v>45</v>
      </c>
      <c r="C37"/>
      <c r="H37"/>
      <c r="J37" s="4"/>
      <c r="K37" s="4"/>
      <c r="L37" s="4"/>
      <c r="N37" s="18"/>
      <c r="O37" s="4"/>
      <c r="P37" s="4"/>
      <c r="Q37" s="4"/>
      <c r="R37"/>
      <c r="T37" s="4"/>
      <c r="U37" s="4"/>
      <c r="V37" s="4"/>
      <c r="X37"/>
      <c r="Y37" s="4"/>
      <c r="Z37" s="4"/>
      <c r="AA37" s="4"/>
      <c r="AB37"/>
      <c r="AD37" s="4"/>
      <c r="AE37" s="4"/>
      <c r="AF37" s="4"/>
      <c r="AI37" s="4"/>
      <c r="AJ37" s="4"/>
      <c r="AK37" s="4"/>
      <c r="AN37" s="4"/>
      <c r="AO37" s="4"/>
      <c r="AP37" s="4"/>
      <c r="AS37" s="4"/>
      <c r="AT37" s="4"/>
      <c r="AU37" s="4"/>
      <c r="AX37" s="4"/>
      <c r="AY37" s="4"/>
      <c r="AZ37" s="4"/>
      <c r="BC37" s="4"/>
      <c r="BD37" s="4"/>
      <c r="BE37" s="4"/>
      <c r="BH37" s="4"/>
      <c r="BI37" s="4"/>
      <c r="BJ37" s="4"/>
      <c r="BM37" s="4"/>
      <c r="BN37" s="4"/>
      <c r="BO37" s="4"/>
    </row>
    <row r="38" spans="1:67" x14ac:dyDescent="0.25">
      <c r="B38"/>
      <c r="C38"/>
      <c r="H38"/>
      <c r="J38" s="4"/>
      <c r="K38" s="4"/>
      <c r="L38" s="4"/>
      <c r="N38" s="18"/>
      <c r="O38" s="4"/>
      <c r="P38" s="4"/>
      <c r="Q38" s="4"/>
      <c r="R38"/>
      <c r="T38" s="4"/>
      <c r="U38" s="4"/>
      <c r="V38" s="4"/>
      <c r="X38"/>
      <c r="Y38" s="4"/>
      <c r="Z38" s="4"/>
      <c r="AA38" s="4"/>
      <c r="AB38"/>
      <c r="AD38" s="4"/>
      <c r="AE38" s="4"/>
      <c r="AF38" s="4"/>
      <c r="AI38" s="4"/>
      <c r="AJ38" s="4"/>
      <c r="AK38" s="4"/>
      <c r="AN38" s="4"/>
      <c r="AO38" s="4"/>
      <c r="AP38" s="4"/>
      <c r="AS38" s="4"/>
      <c r="AT38" s="4"/>
      <c r="AU38" s="4"/>
      <c r="AX38" s="4"/>
      <c r="AY38" s="4"/>
      <c r="AZ38" s="4"/>
      <c r="BC38" s="4"/>
      <c r="BD38" s="4"/>
      <c r="BE38" s="4"/>
      <c r="BH38" s="4"/>
      <c r="BI38" s="4"/>
      <c r="BJ38" s="4"/>
      <c r="BM38" s="4"/>
      <c r="BN38" s="4"/>
      <c r="BO38" s="4"/>
    </row>
    <row r="39" spans="1:67" x14ac:dyDescent="0.25">
      <c r="B39"/>
      <c r="C39"/>
      <c r="H39"/>
      <c r="J39" s="4"/>
      <c r="K39" s="4"/>
      <c r="L39" s="4"/>
      <c r="N39" s="18"/>
      <c r="O39" s="4"/>
      <c r="P39" s="4"/>
      <c r="Q39" s="4"/>
      <c r="R39"/>
      <c r="T39" s="4"/>
      <c r="U39" s="4"/>
      <c r="V39" s="4"/>
      <c r="X39"/>
      <c r="Y39" s="4"/>
      <c r="Z39" s="4"/>
      <c r="AA39" s="4"/>
      <c r="AB39"/>
      <c r="AD39" s="4"/>
      <c r="AE39" s="4"/>
      <c r="AF39" s="4"/>
      <c r="AI39" s="4"/>
      <c r="AJ39" s="4"/>
      <c r="AK39" s="4"/>
      <c r="AN39" s="4"/>
      <c r="AO39" s="4"/>
      <c r="AP39" s="4"/>
      <c r="AS39" s="4"/>
      <c r="AT39" s="4"/>
      <c r="AU39" s="4"/>
      <c r="AX39" s="4"/>
      <c r="AY39" s="4"/>
      <c r="AZ39" s="4"/>
      <c r="BC39" s="4"/>
      <c r="BD39" s="4"/>
      <c r="BE39" s="4"/>
      <c r="BH39" s="4"/>
      <c r="BI39" s="4"/>
      <c r="BJ39" s="4"/>
      <c r="BM39" s="4"/>
      <c r="BN39" s="4"/>
      <c r="BO39" s="4"/>
    </row>
    <row r="40" spans="1:67" x14ac:dyDescent="0.25">
      <c r="B40"/>
      <c r="C40"/>
      <c r="H40"/>
      <c r="J40" s="4"/>
      <c r="K40" s="4"/>
      <c r="L40" s="4"/>
      <c r="N40" s="18"/>
      <c r="O40" s="4"/>
      <c r="P40" s="4"/>
      <c r="Q40" s="4"/>
      <c r="R40"/>
      <c r="T40" s="4"/>
      <c r="U40" s="4"/>
      <c r="V40" s="4"/>
      <c r="X40"/>
      <c r="Y40" s="4"/>
      <c r="Z40" s="4"/>
      <c r="AA40" s="4"/>
      <c r="AB40"/>
      <c r="AD40" s="4"/>
      <c r="AE40" s="4"/>
      <c r="AF40" s="4"/>
      <c r="AI40" s="4"/>
      <c r="AJ40" s="4"/>
      <c r="AK40" s="4"/>
      <c r="AN40" s="4"/>
      <c r="AO40" s="4"/>
      <c r="AP40" s="4"/>
      <c r="AS40" s="4"/>
      <c r="AT40" s="4"/>
      <c r="AU40" s="4"/>
      <c r="AX40" s="4"/>
      <c r="AY40" s="4"/>
      <c r="AZ40" s="4"/>
      <c r="BC40" s="4"/>
      <c r="BD40" s="4"/>
      <c r="BE40" s="4"/>
      <c r="BH40" s="4"/>
      <c r="BI40" s="4"/>
      <c r="BJ40" s="4"/>
      <c r="BM40" s="4"/>
      <c r="BN40" s="4"/>
      <c r="BO40" s="4"/>
    </row>
    <row r="41" spans="1:67" x14ac:dyDescent="0.25">
      <c r="B41"/>
      <c r="C41"/>
      <c r="H41"/>
      <c r="J41" s="4"/>
      <c r="K41" s="4"/>
      <c r="L41" s="4"/>
      <c r="N41" s="18"/>
      <c r="O41" s="4"/>
      <c r="P41" s="4"/>
      <c r="Q41" s="4"/>
      <c r="R41"/>
      <c r="T41" s="4"/>
      <c r="U41" s="4"/>
      <c r="V41" s="4"/>
      <c r="X41"/>
      <c r="Y41" s="4"/>
      <c r="Z41" s="4"/>
      <c r="AA41" s="4"/>
      <c r="AB41"/>
      <c r="AD41" s="4"/>
      <c r="AE41" s="4"/>
      <c r="AF41" s="4"/>
      <c r="AI41" s="4"/>
      <c r="AJ41" s="4"/>
      <c r="AK41" s="4"/>
      <c r="AN41" s="4"/>
      <c r="AO41" s="4"/>
      <c r="AP41" s="4"/>
      <c r="AS41" s="4"/>
      <c r="AT41" s="4"/>
      <c r="AU41" s="4"/>
      <c r="AX41" s="4"/>
      <c r="AY41" s="4"/>
      <c r="AZ41" s="4"/>
      <c r="BC41" s="4"/>
      <c r="BD41" s="4"/>
      <c r="BE41" s="4"/>
      <c r="BH41" s="4"/>
      <c r="BI41" s="4"/>
      <c r="BJ41" s="4"/>
      <c r="BM41" s="4"/>
      <c r="BN41" s="4"/>
      <c r="BO41" s="4"/>
    </row>
    <row r="42" spans="1:67" x14ac:dyDescent="0.25">
      <c r="B42"/>
      <c r="C42"/>
      <c r="H42"/>
      <c r="J42" s="4"/>
      <c r="K42" s="4"/>
      <c r="L42" s="4"/>
      <c r="N42" s="18"/>
      <c r="O42" s="4"/>
      <c r="P42" s="4"/>
      <c r="Q42" s="4"/>
      <c r="R42"/>
      <c r="T42" s="4"/>
      <c r="U42" s="4"/>
      <c r="V42" s="4"/>
      <c r="X42"/>
      <c r="Y42" s="4"/>
      <c r="Z42" s="4"/>
      <c r="AA42" s="4"/>
      <c r="AB42"/>
      <c r="AD42" s="4"/>
      <c r="AE42" s="4"/>
      <c r="AF42" s="4"/>
      <c r="AI42" s="4"/>
      <c r="AJ42" s="4"/>
      <c r="AK42" s="4"/>
      <c r="AN42" s="4"/>
      <c r="AO42" s="4"/>
      <c r="AP42" s="4"/>
      <c r="AS42" s="4"/>
      <c r="AT42" s="4"/>
      <c r="AU42" s="4"/>
      <c r="AX42" s="4"/>
      <c r="AY42" s="4"/>
      <c r="AZ42" s="4"/>
      <c r="BC42" s="4"/>
      <c r="BD42" s="4"/>
      <c r="BE42" s="4"/>
      <c r="BH42" s="4"/>
      <c r="BI42" s="4"/>
      <c r="BJ42" s="4"/>
      <c r="BM42" s="4"/>
      <c r="BN42" s="4"/>
      <c r="BO42" s="4"/>
    </row>
    <row r="43" spans="1:67" x14ac:dyDescent="0.25">
      <c r="B43"/>
      <c r="C43"/>
      <c r="H43"/>
      <c r="J43" s="4"/>
      <c r="K43" s="4"/>
      <c r="L43" s="4"/>
      <c r="N43" s="18"/>
      <c r="O43" s="4"/>
      <c r="P43" s="4"/>
      <c r="Q43" s="4"/>
      <c r="R43"/>
      <c r="T43" s="4"/>
      <c r="U43" s="4"/>
      <c r="V43" s="4"/>
      <c r="X43"/>
      <c r="Y43" s="4"/>
      <c r="Z43" s="4"/>
      <c r="AA43" s="4"/>
      <c r="AB43"/>
      <c r="AD43" s="4"/>
      <c r="AE43" s="4"/>
      <c r="AF43" s="4"/>
      <c r="AI43" s="4"/>
      <c r="AJ43" s="4"/>
      <c r="AK43" s="4"/>
      <c r="AN43" s="4"/>
      <c r="AO43" s="4"/>
      <c r="AP43" s="4"/>
      <c r="AS43" s="4"/>
      <c r="AT43" s="4"/>
      <c r="AU43" s="4"/>
      <c r="AX43" s="4"/>
      <c r="AY43" s="4"/>
      <c r="AZ43" s="4"/>
      <c r="BC43" s="4"/>
      <c r="BD43" s="4"/>
      <c r="BE43" s="4"/>
      <c r="BH43" s="4"/>
      <c r="BI43" s="4"/>
      <c r="BJ43" s="4"/>
      <c r="BM43" s="4"/>
      <c r="BN43" s="4"/>
      <c r="BO43" s="4"/>
    </row>
    <row r="44" spans="1:67" x14ac:dyDescent="0.25">
      <c r="B44"/>
      <c r="C44"/>
      <c r="H44"/>
      <c r="J44" s="4"/>
      <c r="K44" s="4"/>
      <c r="L44" s="4"/>
      <c r="N44" s="18"/>
      <c r="O44" s="4"/>
      <c r="P44" s="4"/>
      <c r="Q44" s="4"/>
      <c r="R44"/>
      <c r="T44" s="4"/>
      <c r="U44" s="4"/>
      <c r="V44" s="4"/>
      <c r="X44"/>
      <c r="Y44" s="4"/>
      <c r="Z44" s="4"/>
      <c r="AA44" s="4"/>
      <c r="AB44"/>
      <c r="AD44" s="4"/>
      <c r="AE44" s="4"/>
      <c r="AF44" s="4"/>
      <c r="AI44" s="4"/>
      <c r="AJ44" s="4"/>
      <c r="AK44" s="4"/>
      <c r="AN44" s="4"/>
      <c r="AO44" s="4"/>
      <c r="AP44" s="4"/>
      <c r="AS44" s="4"/>
      <c r="AT44" s="4"/>
      <c r="AU44" s="4"/>
      <c r="AX44" s="4"/>
      <c r="AY44" s="4"/>
      <c r="AZ44" s="4"/>
      <c r="BC44" s="4"/>
      <c r="BD44" s="4"/>
      <c r="BE44" s="4"/>
      <c r="BH44" s="4"/>
      <c r="BI44" s="4"/>
      <c r="BJ44" s="4"/>
      <c r="BM44" s="4"/>
      <c r="BN44" s="4"/>
      <c r="BO44" s="4"/>
    </row>
    <row r="45" spans="1:67" x14ac:dyDescent="0.25">
      <c r="B45"/>
      <c r="C45"/>
      <c r="H45"/>
      <c r="J45" s="4"/>
      <c r="K45" s="4"/>
      <c r="L45" s="4"/>
      <c r="N45" s="18"/>
      <c r="O45" s="4"/>
      <c r="P45" s="4"/>
      <c r="Q45" s="4"/>
      <c r="R45"/>
      <c r="T45" s="4"/>
      <c r="U45" s="4"/>
      <c r="V45" s="4"/>
      <c r="X45"/>
      <c r="Y45" s="4"/>
      <c r="Z45" s="4"/>
      <c r="AA45" s="4"/>
      <c r="AB45"/>
      <c r="AD45" s="4"/>
      <c r="AE45" s="4"/>
      <c r="AF45" s="4"/>
      <c r="AI45" s="4"/>
      <c r="AJ45" s="4"/>
      <c r="AK45" s="4"/>
      <c r="AN45" s="4"/>
      <c r="AO45" s="4"/>
      <c r="AP45" s="4"/>
      <c r="AS45" s="4"/>
      <c r="AT45" s="4"/>
      <c r="AU45" s="4"/>
      <c r="AX45" s="4"/>
      <c r="AY45" s="4"/>
      <c r="AZ45" s="4"/>
      <c r="BC45" s="4"/>
      <c r="BD45" s="4"/>
      <c r="BE45" s="4"/>
      <c r="BH45" s="4"/>
      <c r="BI45" s="4"/>
      <c r="BJ45" s="4"/>
      <c r="BM45" s="4"/>
      <c r="BN45" s="4"/>
      <c r="BO45" s="4"/>
    </row>
    <row r="46" spans="1:67" x14ac:dyDescent="0.25">
      <c r="B46"/>
      <c r="C46"/>
      <c r="H46"/>
      <c r="J46" s="4"/>
      <c r="K46" s="4"/>
      <c r="L46" s="4"/>
      <c r="N46" s="18"/>
      <c r="O46" s="4"/>
      <c r="P46" s="4"/>
      <c r="Q46" s="4"/>
      <c r="R46"/>
      <c r="T46" s="4"/>
      <c r="U46" s="4"/>
      <c r="V46" s="4"/>
      <c r="X46"/>
      <c r="Y46" s="4"/>
      <c r="Z46" s="4"/>
      <c r="AA46" s="4"/>
      <c r="AB46"/>
      <c r="AD46" s="4"/>
      <c r="AE46" s="4"/>
      <c r="AF46" s="4"/>
      <c r="AI46" s="4"/>
      <c r="AJ46" s="4"/>
      <c r="AK46" s="4"/>
      <c r="AN46" s="4"/>
      <c r="AO46" s="4"/>
      <c r="AP46" s="4"/>
      <c r="AS46" s="4"/>
      <c r="AT46" s="4"/>
      <c r="AU46" s="4"/>
      <c r="AX46" s="4"/>
      <c r="AY46" s="4"/>
      <c r="AZ46" s="4"/>
      <c r="BC46" s="4"/>
      <c r="BD46" s="4"/>
      <c r="BE46" s="4"/>
      <c r="BH46" s="4"/>
      <c r="BI46" s="4"/>
      <c r="BJ46" s="4"/>
      <c r="BM46" s="4"/>
      <c r="BN46" s="4"/>
      <c r="BO46" s="4"/>
    </row>
    <row r="47" spans="1:67" x14ac:dyDescent="0.25">
      <c r="B47"/>
      <c r="C47"/>
      <c r="H47"/>
      <c r="J47" s="4"/>
      <c r="K47" s="4"/>
      <c r="L47" s="4"/>
      <c r="N47" s="18"/>
      <c r="O47" s="4"/>
      <c r="P47" s="4"/>
      <c r="Q47" s="4"/>
      <c r="R47"/>
      <c r="T47" s="4"/>
      <c r="U47" s="4"/>
      <c r="V47" s="4"/>
      <c r="X47"/>
      <c r="Y47" s="4"/>
      <c r="Z47" s="4"/>
      <c r="AA47" s="4"/>
      <c r="AB47"/>
      <c r="AD47" s="4"/>
      <c r="AE47" s="4"/>
      <c r="AF47" s="4"/>
      <c r="AI47" s="4"/>
      <c r="AJ47" s="4"/>
      <c r="AK47" s="4"/>
      <c r="AN47" s="4"/>
      <c r="AO47" s="4"/>
      <c r="AP47" s="4"/>
      <c r="AS47" s="4"/>
      <c r="AT47" s="4"/>
      <c r="AU47" s="4"/>
      <c r="AX47" s="4"/>
      <c r="AY47" s="4"/>
      <c r="AZ47" s="4"/>
      <c r="BC47" s="4"/>
      <c r="BD47" s="4"/>
      <c r="BE47" s="4"/>
      <c r="BH47" s="4"/>
      <c r="BI47" s="4"/>
      <c r="BJ47" s="4"/>
      <c r="BM47" s="4"/>
      <c r="BN47" s="4"/>
      <c r="BO47" s="4"/>
    </row>
    <row r="48" spans="1:67" ht="15.75" thickBot="1" x14ac:dyDescent="0.3">
      <c r="B48"/>
      <c r="C48"/>
      <c r="H48"/>
      <c r="J48" s="4"/>
      <c r="K48" s="4"/>
      <c r="L48" s="4"/>
      <c r="N48" s="18"/>
      <c r="O48" s="4"/>
      <c r="P48" s="4"/>
      <c r="Q48" s="4"/>
      <c r="R48"/>
      <c r="T48" s="4"/>
      <c r="U48" s="4"/>
      <c r="V48" s="4"/>
      <c r="X48"/>
      <c r="Y48" s="4"/>
      <c r="Z48" s="4"/>
      <c r="AA48" s="4"/>
      <c r="AB48"/>
      <c r="AD48" s="4"/>
      <c r="AE48" s="4"/>
      <c r="AF48" s="4"/>
      <c r="AI48" s="4"/>
      <c r="AJ48" s="4"/>
      <c r="AK48" s="4"/>
      <c r="AN48" s="4"/>
      <c r="AO48" s="4"/>
      <c r="AP48" s="4"/>
      <c r="AS48" s="4"/>
      <c r="AT48" s="4"/>
      <c r="AU48" s="4"/>
      <c r="AX48" s="4"/>
      <c r="AY48" s="4"/>
      <c r="AZ48" s="4"/>
      <c r="BC48" s="4"/>
      <c r="BD48" s="4"/>
      <c r="BE48" s="4"/>
      <c r="BH48" s="4"/>
      <c r="BI48" s="4"/>
      <c r="BJ48" s="4"/>
      <c r="BM48" s="4"/>
      <c r="BN48" s="4"/>
      <c r="BO48" s="4"/>
    </row>
    <row r="49" spans="2:71" ht="60.75" thickBot="1" x14ac:dyDescent="0.3">
      <c r="B49"/>
      <c r="C49"/>
      <c r="E49" s="2" t="s">
        <v>1</v>
      </c>
      <c r="H49"/>
      <c r="J49" s="4"/>
      <c r="K49" s="2" t="s">
        <v>2</v>
      </c>
      <c r="L49" s="4"/>
      <c r="N49" s="18"/>
      <c r="O49" s="4"/>
      <c r="P49" s="2" t="s">
        <v>3</v>
      </c>
      <c r="Q49" s="4"/>
      <c r="R49"/>
      <c r="T49" s="4"/>
      <c r="U49" s="2" t="s">
        <v>4</v>
      </c>
      <c r="V49" s="4"/>
      <c r="X49"/>
      <c r="Y49" s="4"/>
      <c r="Z49" s="2" t="s">
        <v>5</v>
      </c>
      <c r="AA49" s="4"/>
      <c r="AB49"/>
      <c r="AD49" s="4"/>
      <c r="AE49" s="6" t="s">
        <v>6</v>
      </c>
      <c r="AF49" s="4"/>
      <c r="AI49" s="4"/>
      <c r="AJ49" s="6" t="s">
        <v>7</v>
      </c>
      <c r="AK49" s="4"/>
      <c r="AN49" s="4"/>
      <c r="AO49" s="2" t="s">
        <v>8</v>
      </c>
      <c r="AP49" s="4"/>
      <c r="AS49" s="4"/>
      <c r="AT49" s="2" t="s">
        <v>9</v>
      </c>
      <c r="AU49" s="4"/>
      <c r="AX49" s="4"/>
      <c r="AY49" s="2" t="s">
        <v>10</v>
      </c>
      <c r="AZ49" s="4"/>
      <c r="BC49" s="4"/>
      <c r="BD49" s="2" t="s">
        <v>11</v>
      </c>
      <c r="BE49" s="4"/>
      <c r="BH49" s="4"/>
      <c r="BI49" s="2" t="s">
        <v>12</v>
      </c>
      <c r="BJ49" s="4"/>
      <c r="BM49" s="4"/>
      <c r="BN49" s="2" t="s">
        <v>13</v>
      </c>
      <c r="BO49" s="4"/>
      <c r="BR49" s="19" t="s">
        <v>46</v>
      </c>
      <c r="BS49" s="20"/>
    </row>
    <row r="50" spans="2:71" x14ac:dyDescent="0.25">
      <c r="B50"/>
      <c r="C50"/>
      <c r="H50"/>
      <c r="J50" s="4"/>
      <c r="K50" s="4"/>
      <c r="L50" s="4"/>
      <c r="N50" s="18"/>
      <c r="O50" s="4"/>
      <c r="P50" s="4"/>
      <c r="Q50" s="4"/>
      <c r="R50"/>
      <c r="T50" s="4"/>
      <c r="U50" s="4"/>
      <c r="V50" s="4"/>
      <c r="X50"/>
      <c r="Y50" s="4"/>
      <c r="Z50" s="4"/>
      <c r="AA50" s="4"/>
      <c r="AB50"/>
      <c r="AD50" s="4"/>
      <c r="AE50" s="4"/>
      <c r="AF50" s="4"/>
      <c r="AI50" s="4"/>
      <c r="AJ50" s="4"/>
      <c r="AK50" s="4"/>
      <c r="AN50" s="4"/>
      <c r="AO50" s="4"/>
      <c r="AP50" s="4"/>
      <c r="AS50" s="4"/>
      <c r="AT50" s="4"/>
      <c r="AU50" s="4"/>
      <c r="AX50" s="4"/>
      <c r="AY50" s="4"/>
      <c r="AZ50" s="4"/>
      <c r="BC50" s="4"/>
      <c r="BD50" s="4"/>
      <c r="BE50" s="4"/>
      <c r="BH50" s="4"/>
      <c r="BI50" s="4"/>
      <c r="BJ50" s="4"/>
      <c r="BM50" s="4"/>
      <c r="BN50" s="4"/>
      <c r="BO50" s="4"/>
      <c r="BR50" s="21"/>
      <c r="BS50" s="22"/>
    </row>
    <row r="51" spans="2:71" x14ac:dyDescent="0.25">
      <c r="B51"/>
      <c r="C51"/>
      <c r="H51"/>
      <c r="J51" s="4"/>
      <c r="K51" s="4"/>
      <c r="L51" s="4"/>
      <c r="N51" s="18"/>
      <c r="O51" s="4"/>
      <c r="P51" s="4"/>
      <c r="Q51" s="4"/>
      <c r="R51"/>
      <c r="T51" s="4"/>
      <c r="U51" s="4"/>
      <c r="V51" s="4"/>
      <c r="X51"/>
      <c r="Y51" s="4"/>
      <c r="Z51" s="4"/>
      <c r="AA51" s="4"/>
      <c r="AB51"/>
      <c r="AD51" s="4"/>
      <c r="AE51" s="4"/>
      <c r="AF51" s="4"/>
      <c r="AI51" s="4"/>
      <c r="AJ51" s="4"/>
      <c r="AK51" s="4"/>
      <c r="AN51" s="4"/>
      <c r="AO51" s="4"/>
      <c r="AP51" s="4"/>
      <c r="AS51" s="4"/>
      <c r="AT51" s="4"/>
      <c r="AU51" s="4"/>
      <c r="AX51" s="4"/>
      <c r="AY51" s="4"/>
      <c r="AZ51" s="4"/>
      <c r="BC51" s="4"/>
      <c r="BD51" s="4"/>
      <c r="BE51" s="4"/>
      <c r="BH51" s="4"/>
      <c r="BI51" s="4"/>
      <c r="BJ51" s="4"/>
      <c r="BM51" s="4"/>
      <c r="BN51" s="4"/>
      <c r="BO51" s="4"/>
      <c r="BR51" s="21"/>
      <c r="BS51" s="22"/>
    </row>
    <row r="52" spans="2:71" x14ac:dyDescent="0.25">
      <c r="B52"/>
      <c r="C52"/>
      <c r="H52"/>
      <c r="J52" s="4"/>
      <c r="K52" s="4"/>
      <c r="L52" s="4"/>
      <c r="N52" s="18"/>
      <c r="O52" s="4"/>
      <c r="P52" s="4"/>
      <c r="Q52" s="4"/>
      <c r="R52"/>
      <c r="S52" s="18"/>
      <c r="T52" s="4"/>
      <c r="U52" s="4"/>
      <c r="V52" s="4"/>
      <c r="X52" s="18"/>
      <c r="Y52" s="4"/>
      <c r="Z52" s="4"/>
      <c r="AA52" s="4"/>
      <c r="AB52"/>
      <c r="AC52" s="18"/>
      <c r="AD52" s="4"/>
      <c r="AE52" s="4"/>
      <c r="AF52" s="4"/>
      <c r="AH52" s="18"/>
      <c r="AI52" s="4"/>
      <c r="AJ52" s="4"/>
      <c r="AK52" s="4"/>
      <c r="AM52" s="18"/>
      <c r="AN52" s="4"/>
      <c r="AO52" s="4"/>
      <c r="AP52" s="4"/>
      <c r="AR52" s="18"/>
      <c r="AS52" s="4"/>
      <c r="AT52" s="4"/>
      <c r="AU52" s="4"/>
      <c r="AW52" s="18"/>
      <c r="AX52" s="4"/>
      <c r="AY52" s="4"/>
      <c r="AZ52" s="4"/>
      <c r="BB52" s="18"/>
      <c r="BC52" s="4"/>
      <c r="BD52" s="4"/>
      <c r="BE52" s="4"/>
      <c r="BG52" s="18"/>
      <c r="BH52" s="4"/>
      <c r="BI52" s="23"/>
      <c r="BJ52" s="4"/>
      <c r="BK52" s="18"/>
      <c r="BL52" s="18"/>
      <c r="BM52" s="4"/>
      <c r="BN52" s="23"/>
      <c r="BO52" s="4"/>
      <c r="BR52" s="21"/>
      <c r="BS52" s="22"/>
    </row>
    <row r="53" spans="2:71" x14ac:dyDescent="0.25">
      <c r="B53"/>
      <c r="C53">
        <f>AVERAGE(B3:C32)</f>
        <v>32.225166666666659</v>
      </c>
      <c r="F53" s="24"/>
      <c r="H53"/>
      <c r="I53" s="18">
        <f>AVERAGE(H3:I32)</f>
        <v>30.123500000000011</v>
      </c>
      <c r="J53" s="4"/>
      <c r="K53" s="4"/>
      <c r="L53" s="24"/>
      <c r="N53" s="18">
        <f>AVERAGE(M3:N32)</f>
        <v>32.416666666666664</v>
      </c>
      <c r="O53" s="4"/>
      <c r="P53" s="4"/>
      <c r="Q53" s="24"/>
      <c r="R53"/>
      <c r="S53" s="18">
        <f>AVERAGE(R3:S32)</f>
        <v>7.2043333333333353</v>
      </c>
      <c r="T53" s="4"/>
      <c r="U53" s="4"/>
      <c r="V53" s="24"/>
      <c r="X53" s="18">
        <f>AVERAGE(W3:X32)</f>
        <v>10.157499999999999</v>
      </c>
      <c r="Y53" s="4"/>
      <c r="Z53" s="4"/>
      <c r="AA53" s="24"/>
      <c r="AB53"/>
      <c r="AC53" s="18">
        <f>AVERAGE(AB3:AC32)</f>
        <v>11.988333333333333</v>
      </c>
      <c r="AD53" s="4"/>
      <c r="AE53" s="4"/>
      <c r="AF53" s="24"/>
      <c r="AH53" s="18">
        <f>AVERAGE(AG3:AH32)</f>
        <v>16.630000000000003</v>
      </c>
      <c r="AI53" s="4"/>
      <c r="AJ53" s="4"/>
      <c r="AK53" s="24"/>
      <c r="AM53" s="18">
        <f>AVERAGE(AL3:AM32)</f>
        <v>10.600999999999999</v>
      </c>
      <c r="AN53" s="4"/>
      <c r="AO53" s="4"/>
      <c r="AP53" s="24"/>
      <c r="AR53" s="18">
        <f>AVERAGE(AQ3:AR32)</f>
        <v>13.484666666666662</v>
      </c>
      <c r="AS53" s="4"/>
      <c r="AT53" s="4"/>
      <c r="AU53" s="24"/>
      <c r="AW53" s="18">
        <f>AVERAGE(AV3:AW32)</f>
        <v>8.2270000000000021</v>
      </c>
      <c r="AX53" s="4"/>
      <c r="AY53" s="4"/>
      <c r="AZ53" s="24"/>
      <c r="BB53" s="18">
        <f>AVERAGE(BA3:BB32)</f>
        <v>10.848883333333335</v>
      </c>
      <c r="BC53" s="4"/>
      <c r="BD53" s="4"/>
      <c r="BE53" s="24"/>
      <c r="BG53" s="18">
        <f>AVERAGE(BF3:BG32)</f>
        <v>7.1376666666666662</v>
      </c>
      <c r="BH53" s="4"/>
      <c r="BI53" s="4"/>
      <c r="BJ53" s="24"/>
      <c r="BK53" s="18"/>
      <c r="BL53" s="18">
        <f>AVERAGE(BK3:BL32)</f>
        <v>12.911166666666665</v>
      </c>
      <c r="BM53" s="4"/>
      <c r="BN53" s="4"/>
      <c r="BO53" s="24"/>
      <c r="BR53" s="21"/>
      <c r="BS53" s="22"/>
    </row>
    <row r="54" spans="2:71" ht="15.75" thickBot="1" x14ac:dyDescent="0.3">
      <c r="B54"/>
      <c r="C54"/>
      <c r="F54" s="4">
        <f>SUM(F3:F52)</f>
        <v>11.617449999999963</v>
      </c>
      <c r="H54"/>
      <c r="J54" s="4"/>
      <c r="K54" s="4"/>
      <c r="L54" s="4">
        <f>SUM(L3:L52)</f>
        <v>4.5074500000014268</v>
      </c>
      <c r="N54" s="18"/>
      <c r="O54" s="4"/>
      <c r="P54" s="4"/>
      <c r="Q54" s="4">
        <f>SUM(Q3:Q52)</f>
        <v>6.5</v>
      </c>
      <c r="R54"/>
      <c r="T54" s="4"/>
      <c r="U54" s="4"/>
      <c r="V54" s="4">
        <f>SUM(V3:V52)</f>
        <v>0.20279999999995368</v>
      </c>
      <c r="X54"/>
      <c r="Y54" s="4"/>
      <c r="Z54" s="4"/>
      <c r="AA54" s="4">
        <f>SUM(AA3:AA52)</f>
        <v>0.51034999999978936</v>
      </c>
      <c r="AB54"/>
      <c r="AD54" s="4"/>
      <c r="AE54" s="4"/>
      <c r="AF54" s="4">
        <f>SUM(AF3:AF52)</f>
        <v>0.46569999999991296</v>
      </c>
      <c r="AI54" s="4"/>
      <c r="AJ54" s="4"/>
      <c r="AK54" s="4">
        <f>SUM(AK3:AK52)</f>
        <v>1.078900000000317</v>
      </c>
      <c r="AN54" s="4"/>
      <c r="AO54" s="4"/>
      <c r="AP54" s="4">
        <f>SUM(AP3:AP52)</f>
        <v>0.86919999999989273</v>
      </c>
      <c r="AS54" s="4"/>
      <c r="AT54" s="4"/>
      <c r="AU54" s="4">
        <f>SUM(AU3:AU52)</f>
        <v>0.90030000000029986</v>
      </c>
      <c r="AX54" s="4"/>
      <c r="AY54" s="4"/>
      <c r="AZ54" s="4">
        <f>SUM(AZ3:AZ52)</f>
        <v>1.4196000000000026</v>
      </c>
      <c r="BC54" s="4"/>
      <c r="BD54" s="4"/>
      <c r="BE54" s="4">
        <f>SUM(BE3:BE52)</f>
        <v>0.95552450000030831</v>
      </c>
      <c r="BH54" s="4"/>
      <c r="BI54" s="4"/>
      <c r="BJ54" s="4">
        <f>SUM(BJ3:BJ52)</f>
        <v>0.40119999999997447</v>
      </c>
      <c r="BM54" s="4"/>
      <c r="BN54" s="4"/>
      <c r="BO54" s="4">
        <f>SUM(BO3:BO52)</f>
        <v>0.7486499999993157</v>
      </c>
      <c r="BR54" s="21"/>
      <c r="BS54" s="22"/>
    </row>
    <row r="55" spans="2:71" x14ac:dyDescent="0.25">
      <c r="B55"/>
      <c r="C55"/>
      <c r="E55" s="25" t="s">
        <v>47</v>
      </c>
      <c r="F55" s="4">
        <f>SQRT(F54/((30*(2-1))))</f>
        <v>0.62229280353651217</v>
      </c>
      <c r="H55"/>
      <c r="J55" s="4"/>
      <c r="K55" s="25" t="s">
        <v>47</v>
      </c>
      <c r="L55" s="4">
        <f>SQRT(L54/((30*(2-1))))</f>
        <v>0.3876187989937806</v>
      </c>
      <c r="N55" s="18"/>
      <c r="O55" s="4"/>
      <c r="P55" s="25" t="s">
        <v>47</v>
      </c>
      <c r="Q55" s="4">
        <f>SQRT(Q54/((30*(2-1))))</f>
        <v>0.46547466812563137</v>
      </c>
      <c r="R55"/>
      <c r="T55" s="4"/>
      <c r="U55" s="25" t="s">
        <v>47</v>
      </c>
      <c r="V55" s="4">
        <f>SQRT(V54/((30*(2-1))))</f>
        <v>8.2219219164368473E-2</v>
      </c>
      <c r="X55"/>
      <c r="Y55" s="4"/>
      <c r="Z55" s="25" t="s">
        <v>47</v>
      </c>
      <c r="AA55" s="4">
        <f>SQRT(AA54/((30*(2-1))))</f>
        <v>0.13042878005509231</v>
      </c>
      <c r="AB55"/>
      <c r="AD55" s="4"/>
      <c r="AE55" s="25" t="s">
        <v>47</v>
      </c>
      <c r="AF55" s="4">
        <f>SQRT(AF54/((30*(2-1))))</f>
        <v>0.12459266966130243</v>
      </c>
      <c r="AI55" s="4"/>
      <c r="AJ55" s="25" t="s">
        <v>47</v>
      </c>
      <c r="AK55" s="4">
        <f>SQRT(AK54/((30*(2-1))))</f>
        <v>0.18964000984323931</v>
      </c>
      <c r="AN55" s="4"/>
      <c r="AO55" s="25" t="s">
        <v>47</v>
      </c>
      <c r="AP55" s="4">
        <f>SQRT(AP54/((30*(2-1))))</f>
        <v>0.17021554962261748</v>
      </c>
      <c r="AS55" s="4"/>
      <c r="AT55" s="25" t="s">
        <v>47</v>
      </c>
      <c r="AU55" s="4">
        <f>SQRT(AU54/((30*(2-1))))</f>
        <v>0.17323394586515078</v>
      </c>
      <c r="AX55" s="4"/>
      <c r="AY55" s="25" t="s">
        <v>47</v>
      </c>
      <c r="AZ55" s="4">
        <f>SQRT(AZ54/((30*(2-1))))</f>
        <v>0.21753160689885986</v>
      </c>
      <c r="BC55" s="4"/>
      <c r="BD55" s="25" t="s">
        <v>47</v>
      </c>
      <c r="BE55" s="4">
        <f>SQRT(BE54/((30*(2-1))))</f>
        <v>0.17846797098268627</v>
      </c>
      <c r="BH55" s="4"/>
      <c r="BI55" s="25" t="s">
        <v>47</v>
      </c>
      <c r="BJ55" s="4">
        <f>SQRT(BJ54/((30*(2-1))))</f>
        <v>0.11564312920935892</v>
      </c>
      <c r="BM55" s="4"/>
      <c r="BN55" s="25" t="s">
        <v>47</v>
      </c>
      <c r="BO55" s="4">
        <f>SQRT(BO54/((30*(2-1))))</f>
        <v>0.15797151641981916</v>
      </c>
      <c r="BR55" s="26" t="s">
        <v>47</v>
      </c>
      <c r="BS55" s="27">
        <f>AVERAGE(F55:BO55)</f>
        <v>0.23194851295218608</v>
      </c>
    </row>
    <row r="56" spans="2:71" ht="15.75" thickBot="1" x14ac:dyDescent="0.3">
      <c r="B56"/>
      <c r="C56"/>
      <c r="E56" s="28" t="s">
        <v>48</v>
      </c>
      <c r="F56" s="4">
        <f>(F55/C53)*100</f>
        <v>1.9310770677260909</v>
      </c>
      <c r="H56"/>
      <c r="J56" s="4"/>
      <c r="K56" s="28" t="s">
        <v>48</v>
      </c>
      <c r="L56" s="4">
        <f>(L55/I53)*100</f>
        <v>1.2867654787583795</v>
      </c>
      <c r="N56" s="18"/>
      <c r="O56" s="4"/>
      <c r="P56" s="28" t="s">
        <v>48</v>
      </c>
      <c r="Q56" s="4">
        <f>(Q55/N53)*100</f>
        <v>1.4359115726240557</v>
      </c>
      <c r="R56"/>
      <c r="T56" s="4"/>
      <c r="U56" s="28" t="s">
        <v>48</v>
      </c>
      <c r="V56" s="4">
        <f>(V55/S53)*100</f>
        <v>1.1412467380424067</v>
      </c>
      <c r="X56"/>
      <c r="Y56" s="4"/>
      <c r="Z56" s="28" t="s">
        <v>48</v>
      </c>
      <c r="AA56" s="4">
        <f>(AA55/X53)*100</f>
        <v>1.2840637957675838</v>
      </c>
      <c r="AB56"/>
      <c r="AD56" s="4"/>
      <c r="AE56" s="28" t="s">
        <v>48</v>
      </c>
      <c r="AF56" s="4">
        <f>(AF55/AC53)*100</f>
        <v>1.0392826608755936</v>
      </c>
      <c r="AI56" s="4"/>
      <c r="AJ56" s="28" t="s">
        <v>48</v>
      </c>
      <c r="AK56" s="4">
        <f>(AK55/AH53)*100</f>
        <v>1.1403488264776864</v>
      </c>
      <c r="AN56" s="4"/>
      <c r="AO56" s="28" t="s">
        <v>48</v>
      </c>
      <c r="AP56" s="4">
        <f>(AP55/AM53)*100</f>
        <v>1.6056555949685642</v>
      </c>
      <c r="AS56" s="4"/>
      <c r="AT56" s="28" t="s">
        <v>48</v>
      </c>
      <c r="AU56" s="4">
        <f>(AU55/AR53)*100</f>
        <v>1.2846735492051529</v>
      </c>
      <c r="AX56" s="4"/>
      <c r="AY56" s="28" t="s">
        <v>48</v>
      </c>
      <c r="AZ56" s="4">
        <f>(AZ55/AW53)*100</f>
        <v>2.6441182314192271</v>
      </c>
      <c r="BC56" s="4"/>
      <c r="BD56" s="28" t="s">
        <v>48</v>
      </c>
      <c r="BE56" s="4">
        <f>(BE55/BB53)*100</f>
        <v>1.6450353967245746</v>
      </c>
      <c r="BH56" s="4"/>
      <c r="BI56" s="28" t="s">
        <v>48</v>
      </c>
      <c r="BJ56" s="4">
        <f>(BJ55/BG53)*100</f>
        <v>1.6201811405598319</v>
      </c>
      <c r="BM56" s="4"/>
      <c r="BN56" s="28" t="s">
        <v>48</v>
      </c>
      <c r="BO56" s="4">
        <f>(BO55/BL53)*100</f>
        <v>1.223526273792602</v>
      </c>
      <c r="BR56" s="29" t="s">
        <v>48</v>
      </c>
      <c r="BS56" s="30">
        <f>AVERAGE(F56:BO56)</f>
        <v>1.4832220251493653</v>
      </c>
    </row>
    <row r="57" spans="2:71" x14ac:dyDescent="0.25">
      <c r="B57"/>
      <c r="C57"/>
      <c r="H57"/>
      <c r="J57"/>
      <c r="L57"/>
      <c r="N57"/>
      <c r="P57" s="18"/>
      <c r="R57"/>
      <c r="T57"/>
      <c r="V57"/>
      <c r="X57"/>
      <c r="Z57"/>
      <c r="AB57"/>
      <c r="BR57" s="31"/>
      <c r="BS57" s="31"/>
    </row>
    <row r="58" spans="2:71" x14ac:dyDescent="0.25">
      <c r="B58"/>
      <c r="C58"/>
      <c r="H58"/>
      <c r="J58"/>
      <c r="L58"/>
      <c r="N58"/>
      <c r="P58" s="18"/>
      <c r="R58"/>
      <c r="T58"/>
      <c r="V58"/>
      <c r="X58"/>
      <c r="Z58"/>
      <c r="AB58"/>
    </row>
    <row r="59" spans="2:71" x14ac:dyDescent="0.25">
      <c r="B59"/>
      <c r="C59"/>
      <c r="H59"/>
      <c r="J59"/>
      <c r="L59"/>
      <c r="N59"/>
      <c r="P59" s="18"/>
      <c r="R59"/>
      <c r="T59"/>
      <c r="V59"/>
      <c r="X59"/>
      <c r="Z59"/>
      <c r="AB59"/>
    </row>
    <row r="60" spans="2:71" x14ac:dyDescent="0.25">
      <c r="B60"/>
      <c r="C60"/>
      <c r="H60"/>
      <c r="J60"/>
      <c r="L60"/>
      <c r="N60"/>
      <c r="P60" s="18"/>
      <c r="R60"/>
      <c r="T60"/>
      <c r="V60"/>
      <c r="X60"/>
      <c r="Z60"/>
      <c r="AB60"/>
    </row>
    <row r="61" spans="2:71" x14ac:dyDescent="0.25">
      <c r="B61"/>
      <c r="C61"/>
      <c r="H61"/>
      <c r="J61"/>
      <c r="L61"/>
      <c r="N61"/>
      <c r="P61" s="18"/>
      <c r="R61"/>
      <c r="T61"/>
      <c r="V61"/>
      <c r="X61"/>
      <c r="Z61"/>
      <c r="AB61"/>
    </row>
    <row r="62" spans="2:71" x14ac:dyDescent="0.25">
      <c r="B62"/>
      <c r="C62"/>
      <c r="H62"/>
      <c r="J62"/>
      <c r="L62"/>
      <c r="N62"/>
      <c r="P62" s="18"/>
      <c r="R62"/>
      <c r="T62"/>
      <c r="V62"/>
      <c r="X62"/>
      <c r="Z62"/>
      <c r="AB62"/>
    </row>
    <row r="63" spans="2:71" x14ac:dyDescent="0.25">
      <c r="B63"/>
      <c r="C63"/>
      <c r="H63"/>
      <c r="J63"/>
      <c r="L63"/>
      <c r="N63"/>
      <c r="P63"/>
      <c r="R63"/>
      <c r="T63"/>
      <c r="V63"/>
      <c r="X63"/>
      <c r="Z63"/>
      <c r="AB63"/>
    </row>
    <row r="64" spans="2:71" x14ac:dyDescent="0.25">
      <c r="B64"/>
      <c r="C64"/>
      <c r="H64"/>
      <c r="J64"/>
      <c r="L64"/>
      <c r="N64"/>
      <c r="P64"/>
      <c r="R64"/>
      <c r="T64"/>
      <c r="V64"/>
      <c r="X64"/>
      <c r="Z64"/>
      <c r="AB64"/>
    </row>
    <row r="65" spans="4:11" customFormat="1" x14ac:dyDescent="0.25">
      <c r="D65" s="4"/>
      <c r="E65" s="4"/>
      <c r="F65" s="4"/>
      <c r="G65" s="18"/>
      <c r="I65" s="18"/>
      <c r="K65" s="18"/>
    </row>
    <row r="66" spans="4:11" customFormat="1" x14ac:dyDescent="0.25">
      <c r="D66" s="4"/>
      <c r="E66" s="4"/>
      <c r="F66" s="4"/>
      <c r="G66" s="18"/>
      <c r="I66" s="18"/>
      <c r="K66" s="18"/>
    </row>
    <row r="67" spans="4:11" customFormat="1" x14ac:dyDescent="0.25">
      <c r="D67" s="4"/>
      <c r="E67" s="4"/>
      <c r="F67" s="4"/>
      <c r="G67" s="18"/>
      <c r="I67" s="18"/>
      <c r="K67" s="18"/>
    </row>
    <row r="68" spans="4:11" customFormat="1" x14ac:dyDescent="0.25">
      <c r="D68" s="4"/>
      <c r="E68" s="4"/>
      <c r="F68" s="4"/>
      <c r="G68" s="18"/>
      <c r="I68" s="18"/>
      <c r="K68" s="18"/>
    </row>
    <row r="69" spans="4:11" customFormat="1" x14ac:dyDescent="0.25">
      <c r="D69" s="4"/>
      <c r="E69" s="4"/>
      <c r="F69" s="4"/>
      <c r="G69" s="18"/>
      <c r="I69" s="18"/>
      <c r="K69" s="18"/>
    </row>
    <row r="70" spans="4:11" customFormat="1" x14ac:dyDescent="0.25">
      <c r="D70" s="4"/>
      <c r="E70" s="4"/>
      <c r="F70" s="4"/>
      <c r="G70" s="18"/>
      <c r="I70" s="18"/>
      <c r="K70" s="18"/>
    </row>
    <row r="71" spans="4:11" customFormat="1" x14ac:dyDescent="0.25">
      <c r="D71" s="4"/>
      <c r="E71" s="4"/>
      <c r="F71" s="4"/>
      <c r="G71" s="18"/>
      <c r="I71" s="18"/>
      <c r="K71" s="18"/>
    </row>
    <row r="72" spans="4:11" customFormat="1" x14ac:dyDescent="0.25">
      <c r="D72" s="4"/>
      <c r="E72" s="4"/>
      <c r="F72" s="4"/>
      <c r="G72" s="18"/>
      <c r="I72" s="18"/>
      <c r="K72" s="18"/>
    </row>
    <row r="73" spans="4:11" customFormat="1" x14ac:dyDescent="0.25">
      <c r="D73" s="4"/>
      <c r="E73" s="4"/>
      <c r="F73" s="4"/>
      <c r="G73" s="18"/>
      <c r="I73" s="18"/>
      <c r="K73" s="18"/>
    </row>
    <row r="74" spans="4:11" customFormat="1" x14ac:dyDescent="0.25">
      <c r="D74" s="4"/>
      <c r="E74" s="4"/>
      <c r="F74" s="4"/>
      <c r="G74" s="18"/>
      <c r="I74" s="18"/>
      <c r="K74" s="18"/>
    </row>
    <row r="75" spans="4:11" customFormat="1" x14ac:dyDescent="0.25">
      <c r="D75" s="4"/>
      <c r="E75" s="4"/>
      <c r="F75" s="4"/>
      <c r="G75" s="18"/>
      <c r="I75" s="18"/>
      <c r="K75" s="18"/>
    </row>
    <row r="76" spans="4:11" customFormat="1" x14ac:dyDescent="0.25">
      <c r="D76" s="4"/>
      <c r="E76" s="4"/>
      <c r="F76" s="4"/>
      <c r="G76" s="18"/>
      <c r="I76" s="18"/>
      <c r="K76" s="18"/>
    </row>
    <row r="77" spans="4:11" customFormat="1" x14ac:dyDescent="0.25">
      <c r="D77" s="4"/>
      <c r="E77" s="4"/>
      <c r="F77" s="4"/>
      <c r="G77" s="18"/>
      <c r="I77" s="18"/>
      <c r="K77" s="18"/>
    </row>
    <row r="78" spans="4:11" customFormat="1" x14ac:dyDescent="0.25">
      <c r="D78" s="4"/>
      <c r="E78" s="4"/>
      <c r="F78" s="4"/>
      <c r="G78" s="18"/>
      <c r="I78" s="18"/>
      <c r="K78" s="18"/>
    </row>
    <row r="79" spans="4:11" customFormat="1" x14ac:dyDescent="0.25">
      <c r="D79" s="4"/>
      <c r="E79" s="4"/>
      <c r="F79" s="4"/>
      <c r="G79" s="18"/>
      <c r="I79" s="18"/>
      <c r="K79" s="18"/>
    </row>
    <row r="80" spans="4:11" customFormat="1" x14ac:dyDescent="0.25">
      <c r="D80" s="4"/>
      <c r="E80" s="4"/>
      <c r="F80" s="4"/>
      <c r="G80" s="18"/>
      <c r="I80" s="18"/>
      <c r="K80" s="18"/>
    </row>
    <row r="81" spans="4:11" customFormat="1" x14ac:dyDescent="0.25">
      <c r="D81" s="4"/>
      <c r="E81" s="4"/>
      <c r="F81" s="4"/>
      <c r="G81" s="18"/>
      <c r="I81" s="18"/>
      <c r="K81" s="18"/>
    </row>
    <row r="82" spans="4:11" customFormat="1" x14ac:dyDescent="0.25">
      <c r="D82" s="4"/>
      <c r="E82" s="4"/>
      <c r="F82" s="4"/>
      <c r="G82" s="18"/>
      <c r="I82" s="18"/>
      <c r="K82" s="18"/>
    </row>
    <row r="83" spans="4:11" customFormat="1" x14ac:dyDescent="0.25">
      <c r="D83" s="4"/>
      <c r="E83" s="4"/>
      <c r="F83" s="4"/>
      <c r="G83" s="18"/>
      <c r="I83" s="18"/>
      <c r="K83" s="18"/>
    </row>
    <row r="84" spans="4:11" customFormat="1" x14ac:dyDescent="0.25">
      <c r="D84" s="4"/>
      <c r="E84" s="4"/>
      <c r="F84" s="4"/>
      <c r="G84" s="18"/>
      <c r="I84" s="18"/>
      <c r="K84" s="18"/>
    </row>
    <row r="85" spans="4:11" customFormat="1" x14ac:dyDescent="0.25">
      <c r="D85" s="4"/>
      <c r="E85" s="4"/>
      <c r="F85" s="4"/>
      <c r="G85" s="18"/>
      <c r="I85" s="18"/>
      <c r="K85" s="18"/>
    </row>
    <row r="86" spans="4:11" customFormat="1" x14ac:dyDescent="0.25">
      <c r="D86" s="4"/>
      <c r="E86" s="4"/>
      <c r="F86" s="4"/>
      <c r="G86" s="18"/>
      <c r="I86" s="18"/>
      <c r="K86" s="18"/>
    </row>
    <row r="87" spans="4:11" customFormat="1" x14ac:dyDescent="0.25">
      <c r="D87" s="4"/>
      <c r="E87" s="4"/>
      <c r="F87" s="4"/>
      <c r="G87" s="18"/>
      <c r="I87" s="18"/>
      <c r="K87" s="18"/>
    </row>
    <row r="88" spans="4:11" customFormat="1" x14ac:dyDescent="0.25">
      <c r="D88" s="4"/>
      <c r="E88" s="4"/>
      <c r="F88" s="4"/>
      <c r="G88" s="18"/>
      <c r="I88" s="18"/>
      <c r="K88" s="18"/>
    </row>
    <row r="89" spans="4:11" customFormat="1" x14ac:dyDescent="0.25">
      <c r="D89" s="4"/>
      <c r="E89" s="4"/>
      <c r="F89" s="4"/>
      <c r="G89" s="18"/>
      <c r="I89" s="18"/>
      <c r="K89" s="18"/>
    </row>
    <row r="90" spans="4:11" customFormat="1" x14ac:dyDescent="0.25">
      <c r="D90" s="4"/>
      <c r="E90" s="4"/>
      <c r="F90" s="4"/>
      <c r="G90" s="18"/>
      <c r="I90" s="18"/>
      <c r="K90" s="18"/>
    </row>
    <row r="91" spans="4:11" customFormat="1" x14ac:dyDescent="0.25">
      <c r="D91" s="4"/>
      <c r="E91" s="4"/>
      <c r="F91" s="4"/>
      <c r="G91" s="18"/>
      <c r="I91" s="18"/>
      <c r="K91" s="18"/>
    </row>
    <row r="92" spans="4:11" customFormat="1" x14ac:dyDescent="0.25">
      <c r="D92" s="4"/>
      <c r="E92" s="4"/>
      <c r="F92" s="4"/>
      <c r="G92" s="18"/>
      <c r="I92" s="18"/>
      <c r="K92" s="18"/>
    </row>
    <row r="93" spans="4:11" customFormat="1" x14ac:dyDescent="0.25">
      <c r="D93" s="4"/>
      <c r="E93" s="4"/>
      <c r="F93" s="4"/>
      <c r="G93" s="18"/>
      <c r="I93" s="18"/>
      <c r="K93" s="18"/>
    </row>
    <row r="94" spans="4:11" customFormat="1" x14ac:dyDescent="0.25">
      <c r="D94" s="4"/>
      <c r="E94" s="4"/>
      <c r="F94" s="4"/>
      <c r="G94" s="18"/>
      <c r="I94" s="18"/>
      <c r="K94" s="18"/>
    </row>
    <row r="95" spans="4:11" customFormat="1" x14ac:dyDescent="0.25">
      <c r="D95" s="4"/>
      <c r="E95" s="4"/>
      <c r="F95" s="4"/>
      <c r="G95" s="18"/>
      <c r="I95" s="18"/>
      <c r="K95" s="18"/>
    </row>
    <row r="96" spans="4:11" customFormat="1" x14ac:dyDescent="0.25">
      <c r="D96" s="4"/>
      <c r="E96" s="4"/>
      <c r="F96" s="4"/>
      <c r="G96" s="18"/>
      <c r="I96" s="18"/>
      <c r="K96" s="18"/>
    </row>
    <row r="97" spans="4:11" customFormat="1" x14ac:dyDescent="0.25">
      <c r="D97" s="4"/>
      <c r="E97" s="4"/>
      <c r="F97" s="4"/>
      <c r="G97" s="18"/>
      <c r="I97" s="18"/>
      <c r="K97" s="18"/>
    </row>
    <row r="98" spans="4:11" customFormat="1" x14ac:dyDescent="0.25">
      <c r="D98" s="4"/>
      <c r="E98" s="4"/>
      <c r="F98" s="4"/>
      <c r="G98" s="18"/>
      <c r="I98" s="18"/>
      <c r="K98" s="18"/>
    </row>
    <row r="99" spans="4:11" customFormat="1" x14ac:dyDescent="0.25">
      <c r="D99" s="4"/>
      <c r="E99" s="4"/>
      <c r="F99" s="4"/>
      <c r="G99" s="18"/>
      <c r="I99" s="18"/>
      <c r="K99" s="18"/>
    </row>
    <row r="100" spans="4:11" customFormat="1" x14ac:dyDescent="0.25">
      <c r="D100" s="4"/>
      <c r="E100" s="4"/>
      <c r="F100" s="4"/>
      <c r="G100" s="18"/>
      <c r="I100" s="18"/>
      <c r="K100" s="18"/>
    </row>
    <row r="101" spans="4:11" customFormat="1" x14ac:dyDescent="0.25">
      <c r="D101" s="4"/>
      <c r="E101" s="4"/>
      <c r="F101" s="4"/>
      <c r="G101" s="18"/>
      <c r="I101" s="18"/>
      <c r="K101" s="18"/>
    </row>
    <row r="102" spans="4:11" customFormat="1" x14ac:dyDescent="0.25">
      <c r="D102" s="4"/>
      <c r="E102" s="4"/>
      <c r="F102" s="4"/>
      <c r="G102" s="18"/>
      <c r="I102" s="18"/>
      <c r="K102" s="18"/>
    </row>
    <row r="103" spans="4:11" customFormat="1" x14ac:dyDescent="0.25">
      <c r="D103" s="4"/>
      <c r="E103" s="4"/>
      <c r="F103" s="4"/>
      <c r="G103" s="18"/>
      <c r="I103" s="18"/>
      <c r="K103" s="18"/>
    </row>
    <row r="104" spans="4:11" customFormat="1" x14ac:dyDescent="0.25">
      <c r="D104" s="4"/>
      <c r="E104" s="4"/>
      <c r="F104" s="4"/>
      <c r="G104" s="18"/>
      <c r="I104" s="18"/>
      <c r="K104" s="18"/>
    </row>
    <row r="105" spans="4:11" customFormat="1" x14ac:dyDescent="0.25">
      <c r="D105" s="4"/>
      <c r="E105" s="4"/>
      <c r="F105" s="4"/>
      <c r="G105" s="18"/>
      <c r="I105" s="18"/>
      <c r="K105" s="18"/>
    </row>
    <row r="106" spans="4:11" customFormat="1" x14ac:dyDescent="0.25">
      <c r="D106" s="4"/>
      <c r="E106" s="4"/>
      <c r="F106" s="4"/>
      <c r="G106" s="18"/>
      <c r="I106" s="18"/>
      <c r="K106" s="18"/>
    </row>
    <row r="107" spans="4:11" customFormat="1" x14ac:dyDescent="0.25">
      <c r="D107" s="4"/>
      <c r="E107" s="4"/>
      <c r="F107" s="4"/>
      <c r="G107" s="18"/>
      <c r="I107" s="18"/>
      <c r="K107" s="18"/>
    </row>
    <row r="108" spans="4:11" customFormat="1" x14ac:dyDescent="0.25">
      <c r="D108" s="4"/>
      <c r="E108" s="4"/>
      <c r="F108" s="4"/>
      <c r="G108" s="18"/>
      <c r="I108" s="18"/>
      <c r="K108" s="18"/>
    </row>
    <row r="109" spans="4:11" customFormat="1" x14ac:dyDescent="0.25">
      <c r="D109" s="4"/>
      <c r="E109" s="4"/>
      <c r="F109" s="4"/>
      <c r="G109" s="18"/>
      <c r="I109" s="18"/>
      <c r="K109" s="18"/>
    </row>
    <row r="110" spans="4:11" customFormat="1" x14ac:dyDescent="0.25">
      <c r="D110" s="4"/>
      <c r="E110" s="4"/>
      <c r="F110" s="4"/>
      <c r="G110" s="18"/>
      <c r="I110" s="18"/>
      <c r="K110" s="18"/>
    </row>
    <row r="111" spans="4:11" customFormat="1" x14ac:dyDescent="0.25">
      <c r="D111" s="4"/>
      <c r="E111" s="4"/>
      <c r="F111" s="4"/>
      <c r="G111" s="18"/>
      <c r="I111" s="18"/>
      <c r="K111" s="18"/>
    </row>
    <row r="112" spans="4:11" customFormat="1" x14ac:dyDescent="0.25">
      <c r="D112" s="4"/>
      <c r="E112" s="4"/>
      <c r="F112" s="4"/>
      <c r="G112" s="18"/>
      <c r="I112" s="18"/>
      <c r="K112" s="18"/>
    </row>
    <row r="113" spans="4:11" customFormat="1" x14ac:dyDescent="0.25">
      <c r="D113" s="4"/>
      <c r="E113" s="4"/>
      <c r="F113" s="4"/>
      <c r="G113" s="18"/>
      <c r="I113" s="18"/>
      <c r="K113" s="18"/>
    </row>
    <row r="114" spans="4:11" customFormat="1" x14ac:dyDescent="0.25">
      <c r="D114" s="4"/>
      <c r="E114" s="4"/>
      <c r="F114" s="4"/>
      <c r="G114" s="18"/>
      <c r="I114" s="18"/>
      <c r="K114" s="18"/>
    </row>
    <row r="115" spans="4:11" customFormat="1" x14ac:dyDescent="0.25">
      <c r="D115" s="4"/>
      <c r="E115" s="4"/>
      <c r="F115" s="4"/>
      <c r="G115" s="18"/>
      <c r="I115" s="18"/>
      <c r="K115" s="18"/>
    </row>
    <row r="116" spans="4:11" customFormat="1" x14ac:dyDescent="0.25">
      <c r="D116" s="4"/>
      <c r="E116" s="4"/>
      <c r="F116" s="4"/>
      <c r="G116" s="18"/>
      <c r="I116" s="18"/>
      <c r="K116" s="18"/>
    </row>
    <row r="117" spans="4:11" customFormat="1" x14ac:dyDescent="0.25">
      <c r="D117" s="4"/>
      <c r="E117" s="4"/>
      <c r="F117" s="4"/>
      <c r="G117" s="18"/>
      <c r="I117" s="18"/>
      <c r="K117" s="18"/>
    </row>
    <row r="118" spans="4:11" customFormat="1" x14ac:dyDescent="0.25">
      <c r="D118" s="4"/>
      <c r="E118" s="4"/>
      <c r="F118" s="4"/>
      <c r="G118" s="18"/>
      <c r="I118" s="18"/>
      <c r="K118" s="18"/>
    </row>
    <row r="119" spans="4:11" customFormat="1" x14ac:dyDescent="0.25">
      <c r="D119" s="4"/>
      <c r="E119" s="4"/>
      <c r="F119" s="4"/>
      <c r="G119" s="18"/>
      <c r="I119" s="18"/>
      <c r="K119" s="18"/>
    </row>
    <row r="120" spans="4:11" customFormat="1" x14ac:dyDescent="0.25">
      <c r="D120" s="4"/>
      <c r="E120" s="4"/>
      <c r="F120" s="4"/>
      <c r="G120" s="18"/>
      <c r="I120" s="18"/>
      <c r="K120" s="18"/>
    </row>
    <row r="121" spans="4:11" customFormat="1" x14ac:dyDescent="0.25">
      <c r="D121" s="4"/>
      <c r="E121" s="4"/>
      <c r="F121" s="4"/>
      <c r="G121" s="18"/>
      <c r="I121" s="18"/>
      <c r="K121" s="18"/>
    </row>
    <row r="122" spans="4:11" customFormat="1" x14ac:dyDescent="0.25">
      <c r="D122" s="4"/>
      <c r="E122" s="4"/>
      <c r="F122" s="4"/>
      <c r="G122" s="18"/>
      <c r="I122" s="18"/>
      <c r="K122" s="18"/>
    </row>
    <row r="123" spans="4:11" customFormat="1" x14ac:dyDescent="0.25">
      <c r="D123" s="4"/>
      <c r="E123" s="4"/>
      <c r="F123" s="4"/>
      <c r="G123" s="18"/>
      <c r="I123" s="18"/>
      <c r="K123" s="18"/>
    </row>
    <row r="124" spans="4:11" customFormat="1" x14ac:dyDescent="0.25">
      <c r="D124" s="4"/>
      <c r="E124" s="4"/>
      <c r="F124" s="4"/>
      <c r="G124" s="18"/>
      <c r="I124" s="18"/>
      <c r="K124" s="18"/>
    </row>
    <row r="125" spans="4:11" customFormat="1" x14ac:dyDescent="0.25">
      <c r="D125" s="4"/>
      <c r="E125" s="4"/>
      <c r="F125" s="4"/>
      <c r="G125" s="18"/>
      <c r="I125" s="18"/>
      <c r="K125" s="18"/>
    </row>
    <row r="126" spans="4:11" customFormat="1" x14ac:dyDescent="0.25">
      <c r="D126" s="4"/>
      <c r="E126" s="4"/>
      <c r="F126" s="4"/>
      <c r="G126" s="18"/>
      <c r="I126" s="18"/>
      <c r="K126" s="18"/>
    </row>
    <row r="127" spans="4:11" customFormat="1" x14ac:dyDescent="0.25">
      <c r="D127" s="4"/>
      <c r="E127" s="4"/>
      <c r="F127" s="4"/>
      <c r="G127" s="18"/>
      <c r="I127" s="18"/>
      <c r="K127" s="18"/>
    </row>
    <row r="128" spans="4:11" customFormat="1" x14ac:dyDescent="0.25">
      <c r="D128" s="4"/>
      <c r="E128" s="4"/>
      <c r="F128" s="4"/>
      <c r="G128" s="18"/>
      <c r="I128" s="18"/>
      <c r="K128" s="18"/>
    </row>
    <row r="129" spans="4:11" customFormat="1" x14ac:dyDescent="0.25">
      <c r="D129" s="4"/>
      <c r="E129" s="4"/>
      <c r="F129" s="4"/>
      <c r="G129" s="18"/>
      <c r="I129" s="18"/>
      <c r="K129" s="18"/>
    </row>
    <row r="130" spans="4:11" customFormat="1" x14ac:dyDescent="0.25">
      <c r="D130" s="4"/>
      <c r="E130" s="4"/>
      <c r="F130" s="4"/>
      <c r="G130" s="18"/>
      <c r="I130" s="18"/>
      <c r="K130" s="18"/>
    </row>
    <row r="131" spans="4:11" customFormat="1" x14ac:dyDescent="0.25">
      <c r="D131" s="4"/>
      <c r="E131" s="4"/>
      <c r="F131" s="4"/>
      <c r="G131" s="18"/>
      <c r="I131" s="18"/>
      <c r="K131" s="18"/>
    </row>
    <row r="132" spans="4:11" customFormat="1" x14ac:dyDescent="0.25">
      <c r="D132" s="4"/>
      <c r="E132" s="4"/>
      <c r="F132" s="4"/>
      <c r="G132" s="18"/>
      <c r="I132" s="18"/>
      <c r="K132" s="18"/>
    </row>
    <row r="133" spans="4:11" customFormat="1" x14ac:dyDescent="0.25">
      <c r="D133" s="4"/>
      <c r="E133" s="4"/>
      <c r="F133" s="4"/>
      <c r="G133" s="18"/>
      <c r="I133" s="18"/>
      <c r="K133" s="18"/>
    </row>
    <row r="134" spans="4:11" customFormat="1" x14ac:dyDescent="0.25">
      <c r="D134" s="4"/>
      <c r="E134" s="4"/>
      <c r="F134" s="4"/>
      <c r="G134" s="18"/>
      <c r="I134" s="18"/>
      <c r="K134" s="18"/>
    </row>
    <row r="135" spans="4:11" customFormat="1" x14ac:dyDescent="0.25">
      <c r="D135" s="4"/>
      <c r="E135" s="4"/>
      <c r="F135" s="4"/>
      <c r="G135" s="18"/>
      <c r="I135" s="18"/>
      <c r="K135" s="18"/>
    </row>
    <row r="136" spans="4:11" customFormat="1" x14ac:dyDescent="0.25">
      <c r="D136" s="4"/>
      <c r="E136" s="4"/>
      <c r="F136" s="4"/>
      <c r="G136" s="18"/>
      <c r="I136" s="18"/>
      <c r="K136" s="18"/>
    </row>
    <row r="137" spans="4:11" customFormat="1" x14ac:dyDescent="0.25">
      <c r="D137" s="4"/>
      <c r="E137" s="4"/>
      <c r="F137" s="4"/>
      <c r="G137" s="18"/>
      <c r="I137" s="18"/>
      <c r="K137" s="18"/>
    </row>
    <row r="138" spans="4:11" customFormat="1" x14ac:dyDescent="0.25">
      <c r="D138" s="4"/>
      <c r="E138" s="4"/>
      <c r="F138" s="4"/>
      <c r="G138" s="18"/>
      <c r="I138" s="18"/>
      <c r="K138" s="18"/>
    </row>
    <row r="139" spans="4:11" customFormat="1" x14ac:dyDescent="0.25">
      <c r="D139" s="4"/>
      <c r="E139" s="4"/>
      <c r="F139" s="4"/>
      <c r="G139" s="18"/>
      <c r="I139" s="18"/>
      <c r="K139" s="18"/>
    </row>
    <row r="140" spans="4:11" customFormat="1" x14ac:dyDescent="0.25">
      <c r="D140" s="4"/>
      <c r="E140" s="4"/>
      <c r="F140" s="4"/>
      <c r="G140" s="18"/>
      <c r="I140" s="18"/>
      <c r="K140" s="18"/>
    </row>
    <row r="141" spans="4:11" customFormat="1" x14ac:dyDescent="0.25">
      <c r="D141" s="4"/>
      <c r="E141" s="4"/>
      <c r="F141" s="4"/>
      <c r="G141" s="18"/>
      <c r="I141" s="18"/>
      <c r="K141" s="18"/>
    </row>
    <row r="142" spans="4:11" customFormat="1" x14ac:dyDescent="0.25">
      <c r="D142" s="4"/>
      <c r="E142" s="4"/>
      <c r="F142" s="4"/>
      <c r="G142" s="18"/>
      <c r="I142" s="18"/>
      <c r="K142" s="18"/>
    </row>
    <row r="143" spans="4:11" customFormat="1" x14ac:dyDescent="0.25">
      <c r="D143" s="4"/>
      <c r="E143" s="4"/>
      <c r="F143" s="4"/>
      <c r="G143" s="18"/>
      <c r="I143" s="18"/>
      <c r="K143" s="18"/>
    </row>
    <row r="144" spans="4:11" customFormat="1" x14ac:dyDescent="0.25">
      <c r="D144" s="4"/>
      <c r="E144" s="4"/>
      <c r="F144" s="4"/>
      <c r="G144" s="18"/>
      <c r="I144" s="18"/>
      <c r="K144" s="18"/>
    </row>
    <row r="145" spans="4:11" customFormat="1" x14ac:dyDescent="0.25">
      <c r="D145" s="4"/>
      <c r="E145" s="4"/>
      <c r="F145" s="4"/>
      <c r="G145" s="18"/>
      <c r="I145" s="18"/>
      <c r="K145" s="18"/>
    </row>
    <row r="146" spans="4:11" customFormat="1" x14ac:dyDescent="0.25">
      <c r="D146" s="4"/>
      <c r="E146" s="4"/>
      <c r="F146" s="4"/>
      <c r="G146" s="18"/>
      <c r="I146" s="18"/>
      <c r="K146" s="18"/>
    </row>
    <row r="147" spans="4:11" customFormat="1" x14ac:dyDescent="0.25">
      <c r="D147" s="4"/>
      <c r="E147" s="4"/>
      <c r="F147" s="4"/>
      <c r="G147" s="18"/>
      <c r="I147" s="18"/>
      <c r="K147" s="18"/>
    </row>
    <row r="148" spans="4:11" customFormat="1" x14ac:dyDescent="0.25">
      <c r="D148" s="4"/>
      <c r="E148" s="4"/>
      <c r="F148" s="4"/>
      <c r="G148" s="18"/>
      <c r="I148" s="18"/>
      <c r="K148" s="18"/>
    </row>
    <row r="149" spans="4:11" customFormat="1" x14ac:dyDescent="0.25">
      <c r="D149" s="4"/>
      <c r="E149" s="4"/>
      <c r="F149" s="4"/>
      <c r="G149" s="18"/>
      <c r="I149" s="18"/>
      <c r="K149" s="18"/>
    </row>
    <row r="150" spans="4:11" customFormat="1" x14ac:dyDescent="0.25">
      <c r="D150" s="4"/>
      <c r="E150" s="4"/>
      <c r="F150" s="4"/>
      <c r="G150" s="18"/>
      <c r="I150" s="18"/>
      <c r="K150" s="18"/>
    </row>
    <row r="151" spans="4:11" customFormat="1" x14ac:dyDescent="0.25">
      <c r="D151" s="4"/>
      <c r="E151" s="4"/>
      <c r="F151" s="4"/>
      <c r="G151" s="18"/>
      <c r="I151" s="18"/>
      <c r="K151" s="18"/>
    </row>
    <row r="152" spans="4:11" customFormat="1" x14ac:dyDescent="0.25">
      <c r="D152" s="4"/>
      <c r="E152" s="4"/>
      <c r="F152" s="4"/>
      <c r="G152" s="18"/>
      <c r="I152" s="18"/>
      <c r="K152" s="18"/>
    </row>
    <row r="153" spans="4:11" customFormat="1" x14ac:dyDescent="0.25">
      <c r="D153" s="4"/>
      <c r="E153" s="4"/>
      <c r="F153" s="4"/>
      <c r="G153" s="18"/>
      <c r="I153" s="18"/>
      <c r="K153" s="18"/>
    </row>
    <row r="154" spans="4:11" customFormat="1" x14ac:dyDescent="0.25">
      <c r="D154" s="4"/>
      <c r="E154" s="4"/>
      <c r="F154" s="4"/>
      <c r="G154" s="18"/>
      <c r="I154" s="18"/>
      <c r="K154" s="18"/>
    </row>
    <row r="155" spans="4:11" customFormat="1" x14ac:dyDescent="0.25">
      <c r="D155" s="4"/>
      <c r="E155" s="4"/>
      <c r="F155" s="4"/>
      <c r="G155" s="18"/>
      <c r="I155" s="18"/>
      <c r="K155" s="18"/>
    </row>
    <row r="156" spans="4:11" customFormat="1" x14ac:dyDescent="0.25">
      <c r="D156" s="4"/>
      <c r="E156" s="4"/>
      <c r="F156" s="4"/>
      <c r="G156" s="18"/>
      <c r="I156" s="18"/>
      <c r="K156" s="18"/>
    </row>
    <row r="157" spans="4:11" customFormat="1" x14ac:dyDescent="0.25">
      <c r="D157" s="4"/>
      <c r="E157" s="4"/>
      <c r="F157" s="4"/>
      <c r="G157" s="18"/>
      <c r="I157" s="18"/>
      <c r="K157" s="18"/>
    </row>
    <row r="158" spans="4:11" customFormat="1" x14ac:dyDescent="0.25">
      <c r="D158" s="4"/>
      <c r="E158" s="4"/>
      <c r="F158" s="4"/>
      <c r="G158" s="18"/>
      <c r="I158" s="18"/>
      <c r="K158" s="18"/>
    </row>
    <row r="159" spans="4:11" customFormat="1" x14ac:dyDescent="0.25">
      <c r="D159" s="4"/>
      <c r="E159" s="4"/>
      <c r="F159" s="4"/>
      <c r="G159" s="18"/>
      <c r="I159" s="18"/>
      <c r="K159" s="18"/>
    </row>
    <row r="160" spans="4:11" customFormat="1" x14ac:dyDescent="0.25">
      <c r="D160" s="4"/>
      <c r="E160" s="4"/>
      <c r="F160" s="4"/>
      <c r="G160" s="18"/>
      <c r="I160" s="18"/>
      <c r="K160" s="18"/>
    </row>
    <row r="161" spans="4:11" customFormat="1" x14ac:dyDescent="0.25">
      <c r="D161" s="4"/>
      <c r="E161" s="4"/>
      <c r="F161" s="4"/>
      <c r="G161" s="18"/>
      <c r="I161" s="18"/>
      <c r="K161" s="18"/>
    </row>
    <row r="162" spans="4:11" customFormat="1" x14ac:dyDescent="0.25">
      <c r="D162" s="4"/>
      <c r="E162" s="4"/>
      <c r="F162" s="4"/>
      <c r="G162" s="18"/>
      <c r="I162" s="18"/>
      <c r="K162" s="18"/>
    </row>
    <row r="163" spans="4:11" customFormat="1" x14ac:dyDescent="0.25">
      <c r="D163" s="4"/>
      <c r="E163" s="4"/>
      <c r="F163" s="4"/>
      <c r="G163" s="18"/>
      <c r="I163" s="18"/>
      <c r="K163" s="18"/>
    </row>
    <row r="164" spans="4:11" customFormat="1" x14ac:dyDescent="0.25">
      <c r="D164" s="4"/>
      <c r="E164" s="4"/>
      <c r="F164" s="4"/>
      <c r="G164" s="18"/>
      <c r="I164" s="18"/>
      <c r="K164" s="18"/>
    </row>
    <row r="165" spans="4:11" customFormat="1" x14ac:dyDescent="0.25">
      <c r="D165" s="4"/>
      <c r="E165" s="4"/>
      <c r="F165" s="4"/>
      <c r="G165" s="18"/>
      <c r="I165" s="18"/>
      <c r="K165" s="18"/>
    </row>
    <row r="166" spans="4:11" customFormat="1" x14ac:dyDescent="0.25">
      <c r="D166" s="4"/>
      <c r="E166" s="4"/>
      <c r="F166" s="4"/>
      <c r="G166" s="18"/>
      <c r="I166" s="18"/>
      <c r="K166" s="18"/>
    </row>
    <row r="167" spans="4:11" customFormat="1" x14ac:dyDescent="0.25">
      <c r="D167" s="4"/>
      <c r="E167" s="4"/>
      <c r="F167" s="4"/>
      <c r="G167" s="18"/>
      <c r="I167" s="18"/>
      <c r="K167" s="18"/>
    </row>
    <row r="168" spans="4:11" customFormat="1" x14ac:dyDescent="0.25">
      <c r="D168" s="4"/>
      <c r="E168" s="4"/>
      <c r="F168" s="4"/>
      <c r="G168" s="18"/>
      <c r="I168" s="18"/>
      <c r="K168" s="18"/>
    </row>
    <row r="169" spans="4:11" customFormat="1" x14ac:dyDescent="0.25">
      <c r="D169" s="4"/>
      <c r="E169" s="4"/>
      <c r="F169" s="4"/>
      <c r="G169" s="18"/>
      <c r="I169" s="18"/>
      <c r="K169" s="18"/>
    </row>
    <row r="170" spans="4:11" customFormat="1" x14ac:dyDescent="0.25">
      <c r="D170" s="4"/>
      <c r="E170" s="4"/>
      <c r="F170" s="4"/>
      <c r="G170" s="18"/>
      <c r="I170" s="18"/>
      <c r="K170" s="18"/>
    </row>
    <row r="171" spans="4:11" customFormat="1" x14ac:dyDescent="0.25">
      <c r="D171" s="4"/>
      <c r="E171" s="4"/>
      <c r="F171" s="4"/>
      <c r="G171" s="18"/>
      <c r="I171" s="18"/>
      <c r="K171" s="18"/>
    </row>
    <row r="172" spans="4:11" customFormat="1" x14ac:dyDescent="0.25">
      <c r="D172" s="4"/>
      <c r="E172" s="4"/>
      <c r="F172" s="4"/>
      <c r="G172" s="18"/>
      <c r="I172" s="18"/>
      <c r="K172" s="18"/>
    </row>
    <row r="173" spans="4:11" customFormat="1" x14ac:dyDescent="0.25">
      <c r="D173" s="4"/>
      <c r="E173" s="4"/>
      <c r="F173" s="4"/>
      <c r="G173" s="18"/>
      <c r="I173" s="18"/>
      <c r="K173" s="18"/>
    </row>
    <row r="174" spans="4:11" customFormat="1" x14ac:dyDescent="0.25">
      <c r="D174" s="4"/>
      <c r="E174" s="4"/>
      <c r="F174" s="4"/>
      <c r="G174" s="18"/>
      <c r="I174" s="18"/>
      <c r="K174" s="18"/>
    </row>
    <row r="175" spans="4:11" customFormat="1" x14ac:dyDescent="0.25">
      <c r="D175" s="4"/>
      <c r="E175" s="4"/>
      <c r="F175" s="4"/>
      <c r="G175" s="18"/>
      <c r="I175" s="18"/>
      <c r="K175" s="18"/>
    </row>
    <row r="176" spans="4:11" customFormat="1" x14ac:dyDescent="0.25">
      <c r="D176" s="4"/>
      <c r="E176" s="4"/>
      <c r="F176" s="4"/>
      <c r="G176" s="18"/>
      <c r="I176" s="18"/>
      <c r="K176" s="18"/>
    </row>
    <row r="177" spans="4:11" customFormat="1" x14ac:dyDescent="0.25">
      <c r="D177" s="4"/>
      <c r="E177" s="4"/>
      <c r="F177" s="4"/>
      <c r="G177" s="18"/>
      <c r="I177" s="18"/>
      <c r="K177" s="18"/>
    </row>
    <row r="178" spans="4:11" customFormat="1" x14ac:dyDescent="0.25">
      <c r="D178" s="4"/>
      <c r="E178" s="4"/>
      <c r="F178" s="4"/>
      <c r="G178" s="18"/>
      <c r="I178" s="18"/>
      <c r="K178" s="18"/>
    </row>
    <row r="179" spans="4:11" customFormat="1" x14ac:dyDescent="0.25">
      <c r="D179" s="4"/>
      <c r="E179" s="4"/>
      <c r="F179" s="4"/>
      <c r="G179" s="18"/>
      <c r="I179" s="18"/>
      <c r="K179" s="18"/>
    </row>
    <row r="180" spans="4:11" customFormat="1" x14ac:dyDescent="0.25">
      <c r="D180" s="4"/>
      <c r="E180" s="4"/>
      <c r="F180" s="4"/>
      <c r="G180" s="18"/>
      <c r="I180" s="18"/>
      <c r="K180" s="18"/>
    </row>
    <row r="181" spans="4:11" customFormat="1" x14ac:dyDescent="0.25">
      <c r="D181" s="4"/>
      <c r="E181" s="4"/>
      <c r="F181" s="4"/>
      <c r="G181" s="18"/>
      <c r="I181" s="18"/>
      <c r="K181" s="18"/>
    </row>
    <row r="182" spans="4:11" customFormat="1" x14ac:dyDescent="0.25">
      <c r="D182" s="4"/>
      <c r="E182" s="4"/>
      <c r="F182" s="4"/>
      <c r="G182" s="18"/>
      <c r="I182" s="18"/>
      <c r="K182" s="18"/>
    </row>
    <row r="183" spans="4:11" customFormat="1" x14ac:dyDescent="0.25">
      <c r="D183" s="4"/>
      <c r="E183" s="4"/>
      <c r="F183" s="4"/>
      <c r="G183" s="18"/>
      <c r="I183" s="18"/>
      <c r="K183" s="18"/>
    </row>
    <row r="184" spans="4:11" customFormat="1" x14ac:dyDescent="0.25">
      <c r="D184" s="4"/>
      <c r="E184" s="4"/>
      <c r="F184" s="4"/>
      <c r="G184" s="18"/>
      <c r="I184" s="18"/>
      <c r="K184" s="18"/>
    </row>
    <row r="185" spans="4:11" customFormat="1" x14ac:dyDescent="0.25">
      <c r="D185" s="4"/>
      <c r="E185" s="4"/>
      <c r="F185" s="4"/>
      <c r="G185" s="18"/>
      <c r="I185" s="18"/>
      <c r="K185" s="18"/>
    </row>
    <row r="186" spans="4:11" customFormat="1" x14ac:dyDescent="0.25">
      <c r="D186" s="4"/>
      <c r="E186" s="4"/>
      <c r="F186" s="4"/>
      <c r="G186" s="18"/>
      <c r="I186" s="18"/>
      <c r="K186" s="18"/>
    </row>
    <row r="187" spans="4:11" customFormat="1" x14ac:dyDescent="0.25">
      <c r="D187" s="4"/>
      <c r="E187" s="4"/>
      <c r="F187" s="4"/>
      <c r="G187" s="18"/>
      <c r="I187" s="18"/>
      <c r="K187" s="18"/>
    </row>
    <row r="188" spans="4:11" customFormat="1" x14ac:dyDescent="0.25">
      <c r="D188" s="4"/>
      <c r="E188" s="4"/>
      <c r="F188" s="4"/>
      <c r="G188" s="18"/>
      <c r="I188" s="18"/>
      <c r="K188" s="18"/>
    </row>
    <row r="189" spans="4:11" customFormat="1" x14ac:dyDescent="0.25">
      <c r="D189" s="4"/>
      <c r="E189" s="4"/>
      <c r="F189" s="4"/>
      <c r="G189" s="18"/>
      <c r="I189" s="18"/>
      <c r="K189" s="18"/>
    </row>
    <row r="190" spans="4:11" customFormat="1" x14ac:dyDescent="0.25">
      <c r="D190" s="4"/>
      <c r="E190" s="4"/>
      <c r="F190" s="4"/>
      <c r="G190" s="18"/>
      <c r="I190" s="18"/>
      <c r="K190" s="18"/>
    </row>
    <row r="191" spans="4:11" customFormat="1" x14ac:dyDescent="0.25">
      <c r="D191" s="4"/>
      <c r="E191" s="4"/>
      <c r="F191" s="4"/>
      <c r="G191" s="18"/>
      <c r="I191" s="18"/>
      <c r="K191" s="18"/>
    </row>
    <row r="192" spans="4:11" customFormat="1" x14ac:dyDescent="0.25">
      <c r="D192" s="4"/>
      <c r="E192" s="4"/>
      <c r="F192" s="4"/>
      <c r="G192" s="18"/>
      <c r="I192" s="18"/>
      <c r="K192" s="18"/>
    </row>
    <row r="193" spans="4:11" customFormat="1" x14ac:dyDescent="0.25">
      <c r="D193" s="4"/>
      <c r="E193" s="4"/>
      <c r="F193" s="4"/>
      <c r="G193" s="18"/>
      <c r="I193" s="18"/>
      <c r="K193" s="18"/>
    </row>
    <row r="194" spans="4:11" customFormat="1" x14ac:dyDescent="0.25">
      <c r="D194" s="4"/>
      <c r="E194" s="4"/>
      <c r="F194" s="4"/>
      <c r="G194" s="18"/>
      <c r="I194" s="18"/>
      <c r="K194" s="18"/>
    </row>
    <row r="195" spans="4:11" customFormat="1" x14ac:dyDescent="0.25">
      <c r="D195" s="4"/>
      <c r="E195" s="4"/>
      <c r="F195" s="4"/>
      <c r="G195" s="18"/>
      <c r="I195" s="18"/>
      <c r="K195" s="18"/>
    </row>
    <row r="196" spans="4:11" customFormat="1" x14ac:dyDescent="0.25">
      <c r="D196" s="4"/>
      <c r="E196" s="4"/>
      <c r="F196" s="4"/>
      <c r="G196" s="18"/>
      <c r="I196" s="18"/>
      <c r="K196" s="18"/>
    </row>
    <row r="197" spans="4:11" customFormat="1" x14ac:dyDescent="0.25">
      <c r="D197" s="4"/>
      <c r="E197" s="4"/>
      <c r="F197" s="4"/>
      <c r="G197" s="18"/>
      <c r="I197" s="18"/>
      <c r="K197" s="18"/>
    </row>
    <row r="198" spans="4:11" customFormat="1" x14ac:dyDescent="0.25">
      <c r="D198" s="4"/>
      <c r="E198" s="4"/>
      <c r="F198" s="4"/>
      <c r="G198" s="18"/>
      <c r="I198" s="18"/>
      <c r="K198" s="18"/>
    </row>
    <row r="199" spans="4:11" customFormat="1" x14ac:dyDescent="0.25">
      <c r="D199" s="4"/>
      <c r="E199" s="4"/>
      <c r="F199" s="4"/>
      <c r="G199" s="18"/>
      <c r="I199" s="18"/>
      <c r="K199" s="18"/>
    </row>
    <row r="200" spans="4:11" customFormat="1" x14ac:dyDescent="0.25">
      <c r="D200" s="4"/>
      <c r="E200" s="4"/>
      <c r="F200" s="4"/>
      <c r="G200" s="18"/>
      <c r="I200" s="18"/>
      <c r="K200" s="18"/>
    </row>
    <row r="201" spans="4:11" customFormat="1" x14ac:dyDescent="0.25">
      <c r="D201" s="4"/>
      <c r="E201" s="4"/>
      <c r="F201" s="4"/>
      <c r="G201" s="18"/>
      <c r="I201" s="18"/>
      <c r="K201" s="18"/>
    </row>
    <row r="202" spans="4:11" customFormat="1" x14ac:dyDescent="0.25">
      <c r="D202" s="4"/>
      <c r="E202" s="4"/>
      <c r="F202" s="4"/>
      <c r="G202" s="18"/>
      <c r="I202" s="18"/>
      <c r="K202" s="18"/>
    </row>
    <row r="203" spans="4:11" customFormat="1" x14ac:dyDescent="0.25">
      <c r="D203" s="4"/>
      <c r="E203" s="4"/>
      <c r="F203" s="4"/>
      <c r="G203" s="18"/>
      <c r="I203" s="18"/>
      <c r="K203" s="18"/>
    </row>
    <row r="204" spans="4:11" customFormat="1" x14ac:dyDescent="0.25">
      <c r="D204" s="4"/>
      <c r="E204" s="4"/>
      <c r="F204" s="4"/>
      <c r="G204" s="18"/>
      <c r="I204" s="18"/>
      <c r="K204" s="18"/>
    </row>
    <row r="205" spans="4:11" customFormat="1" x14ac:dyDescent="0.25">
      <c r="D205" s="4"/>
      <c r="E205" s="4"/>
      <c r="F205" s="4"/>
      <c r="G205" s="18"/>
      <c r="I205" s="18"/>
      <c r="K205" s="18"/>
    </row>
    <row r="206" spans="4:11" customFormat="1" x14ac:dyDescent="0.25">
      <c r="D206" s="4"/>
      <c r="E206" s="4"/>
      <c r="F206" s="4"/>
      <c r="G206" s="18"/>
      <c r="I206" s="18"/>
      <c r="K206" s="18"/>
    </row>
    <row r="207" spans="4:11" customFormat="1" x14ac:dyDescent="0.25">
      <c r="D207" s="4"/>
      <c r="E207" s="4"/>
      <c r="F207" s="4"/>
      <c r="G207" s="18"/>
      <c r="I207" s="18"/>
      <c r="K207" s="18"/>
    </row>
    <row r="208" spans="4:11" customFormat="1" x14ac:dyDescent="0.25">
      <c r="D208" s="4"/>
      <c r="E208" s="4"/>
      <c r="F208" s="4"/>
      <c r="G208" s="18"/>
      <c r="I208" s="18"/>
      <c r="K208" s="18"/>
    </row>
    <row r="209" spans="4:11" customFormat="1" x14ac:dyDescent="0.25">
      <c r="D209" s="4"/>
      <c r="E209" s="4"/>
      <c r="F209" s="4"/>
      <c r="G209" s="18"/>
      <c r="I209" s="18"/>
      <c r="K209" s="18"/>
    </row>
    <row r="210" spans="4:11" customFormat="1" x14ac:dyDescent="0.25">
      <c r="D210" s="4"/>
      <c r="E210" s="4"/>
      <c r="F210" s="4"/>
      <c r="G210" s="18"/>
      <c r="I210" s="18"/>
      <c r="K210" s="18"/>
    </row>
    <row r="211" spans="4:11" customFormat="1" x14ac:dyDescent="0.25">
      <c r="D211" s="4"/>
      <c r="E211" s="4"/>
      <c r="F211" s="4"/>
      <c r="G211" s="18"/>
      <c r="I211" s="18"/>
      <c r="K211" s="18"/>
    </row>
    <row r="212" spans="4:11" customFormat="1" x14ac:dyDescent="0.25">
      <c r="D212" s="4"/>
      <c r="E212" s="4"/>
      <c r="F212" s="4"/>
      <c r="G212" s="18"/>
      <c r="I212" s="18"/>
      <c r="K212" s="18"/>
    </row>
    <row r="213" spans="4:11" customFormat="1" x14ac:dyDescent="0.25">
      <c r="D213" s="4"/>
      <c r="E213" s="4"/>
      <c r="F213" s="4"/>
      <c r="G213" s="18"/>
      <c r="I213" s="18"/>
      <c r="K213" s="18"/>
    </row>
    <row r="214" spans="4:11" customFormat="1" x14ac:dyDescent="0.25">
      <c r="D214" s="4"/>
      <c r="E214" s="4"/>
      <c r="F214" s="4"/>
      <c r="G214" s="18"/>
      <c r="I214" s="18"/>
      <c r="K214" s="18"/>
    </row>
    <row r="215" spans="4:11" customFormat="1" x14ac:dyDescent="0.25">
      <c r="D215" s="4"/>
      <c r="E215" s="4"/>
      <c r="F215" s="4"/>
      <c r="G215" s="18"/>
      <c r="I215" s="18"/>
      <c r="K215" s="18"/>
    </row>
    <row r="216" spans="4:11" customFormat="1" x14ac:dyDescent="0.25">
      <c r="D216" s="4"/>
      <c r="E216" s="4"/>
      <c r="F216" s="4"/>
      <c r="G216" s="18"/>
      <c r="I216" s="18"/>
      <c r="K216" s="18"/>
    </row>
    <row r="217" spans="4:11" customFormat="1" x14ac:dyDescent="0.25">
      <c r="D217" s="4"/>
      <c r="E217" s="4"/>
      <c r="F217" s="4"/>
      <c r="G217" s="18"/>
      <c r="I217" s="18"/>
      <c r="K217" s="18"/>
    </row>
    <row r="218" spans="4:11" customFormat="1" x14ac:dyDescent="0.25">
      <c r="D218" s="4"/>
      <c r="E218" s="4"/>
      <c r="F218" s="4"/>
      <c r="G218" s="18"/>
      <c r="I218" s="18"/>
      <c r="K218" s="18"/>
    </row>
    <row r="219" spans="4:11" customFormat="1" x14ac:dyDescent="0.25">
      <c r="D219" s="4"/>
      <c r="E219" s="4"/>
      <c r="F219" s="4"/>
      <c r="G219" s="18"/>
      <c r="I219" s="18"/>
      <c r="K219" s="18"/>
    </row>
    <row r="220" spans="4:11" customFormat="1" x14ac:dyDescent="0.25">
      <c r="D220" s="4"/>
      <c r="E220" s="4"/>
      <c r="F220" s="4"/>
      <c r="G220" s="18"/>
      <c r="I220" s="18"/>
      <c r="K220" s="18"/>
    </row>
    <row r="221" spans="4:11" customFormat="1" x14ac:dyDescent="0.25">
      <c r="D221" s="4"/>
      <c r="E221" s="4"/>
      <c r="F221" s="4"/>
      <c r="G221" s="18"/>
      <c r="I221" s="18"/>
      <c r="K221" s="18"/>
    </row>
    <row r="222" spans="4:11" customFormat="1" x14ac:dyDescent="0.25">
      <c r="D222" s="4"/>
      <c r="E222" s="4"/>
      <c r="F222" s="4"/>
      <c r="G222" s="18"/>
      <c r="I222" s="18"/>
      <c r="K222" s="18"/>
    </row>
    <row r="223" spans="4:11" customFormat="1" x14ac:dyDescent="0.25">
      <c r="D223" s="4"/>
      <c r="E223" s="4"/>
      <c r="F223" s="4"/>
      <c r="G223" s="18"/>
      <c r="I223" s="18"/>
      <c r="K223" s="18"/>
    </row>
    <row r="224" spans="4:11" customFormat="1" x14ac:dyDescent="0.25">
      <c r="D224" s="4"/>
      <c r="E224" s="4"/>
      <c r="F224" s="4"/>
      <c r="G224" s="18"/>
      <c r="I224" s="18"/>
      <c r="K224" s="18"/>
    </row>
    <row r="225" spans="4:11" customFormat="1" x14ac:dyDescent="0.25">
      <c r="D225" s="4"/>
      <c r="E225" s="4"/>
      <c r="F225" s="4"/>
      <c r="G225" s="18"/>
      <c r="I225" s="18"/>
      <c r="K225" s="18"/>
    </row>
    <row r="226" spans="4:11" customFormat="1" x14ac:dyDescent="0.25">
      <c r="D226" s="4"/>
      <c r="E226" s="4"/>
      <c r="F226" s="4"/>
      <c r="G226" s="18"/>
      <c r="I226" s="18"/>
      <c r="K226" s="18"/>
    </row>
    <row r="227" spans="4:11" customFormat="1" x14ac:dyDescent="0.25">
      <c r="D227" s="4"/>
      <c r="E227" s="4"/>
      <c r="F227" s="4"/>
      <c r="G227" s="18"/>
      <c r="I227" s="18"/>
      <c r="K227" s="18"/>
    </row>
    <row r="228" spans="4:11" customFormat="1" x14ac:dyDescent="0.25">
      <c r="D228" s="4"/>
      <c r="E228" s="4"/>
      <c r="F228" s="4"/>
      <c r="G228" s="18"/>
      <c r="I228" s="18"/>
      <c r="K228" s="18"/>
    </row>
    <row r="229" spans="4:11" customFormat="1" x14ac:dyDescent="0.25">
      <c r="D229" s="4"/>
      <c r="E229" s="4"/>
      <c r="F229" s="4"/>
      <c r="G229" s="18"/>
      <c r="I229" s="18"/>
      <c r="K229" s="18"/>
    </row>
    <row r="230" spans="4:11" customFormat="1" x14ac:dyDescent="0.25">
      <c r="D230" s="4"/>
      <c r="E230" s="4"/>
      <c r="F230" s="4"/>
      <c r="G230" s="18"/>
      <c r="I230" s="18"/>
      <c r="K230" s="18"/>
    </row>
    <row r="231" spans="4:11" customFormat="1" x14ac:dyDescent="0.25">
      <c r="D231" s="4"/>
      <c r="E231" s="4"/>
      <c r="F231" s="4"/>
      <c r="G231" s="18"/>
      <c r="I231" s="18"/>
      <c r="K231" s="18"/>
    </row>
    <row r="232" spans="4:11" customFormat="1" x14ac:dyDescent="0.25">
      <c r="D232" s="4"/>
      <c r="E232" s="4"/>
      <c r="F232" s="4"/>
      <c r="G232" s="18"/>
      <c r="I232" s="18"/>
      <c r="K232" s="18"/>
    </row>
    <row r="233" spans="4:11" customFormat="1" x14ac:dyDescent="0.25">
      <c r="D233" s="4"/>
      <c r="E233" s="4"/>
      <c r="F233" s="4"/>
      <c r="G233" s="18"/>
      <c r="I233" s="18"/>
      <c r="K233" s="18"/>
    </row>
    <row r="234" spans="4:11" customFormat="1" x14ac:dyDescent="0.25">
      <c r="D234" s="4"/>
      <c r="E234" s="4"/>
      <c r="F234" s="4"/>
      <c r="G234" s="18"/>
      <c r="I234" s="18"/>
      <c r="K234" s="18"/>
    </row>
    <row r="235" spans="4:11" customFormat="1" x14ac:dyDescent="0.25">
      <c r="D235" s="4"/>
      <c r="E235" s="4"/>
      <c r="F235" s="4"/>
      <c r="G235" s="18"/>
      <c r="I235" s="18"/>
      <c r="K235" s="18"/>
    </row>
    <row r="236" spans="4:11" customFormat="1" x14ac:dyDescent="0.25">
      <c r="D236" s="4"/>
      <c r="E236" s="4"/>
      <c r="F236" s="4"/>
      <c r="G236" s="18"/>
      <c r="I236" s="18"/>
      <c r="K236" s="18"/>
    </row>
    <row r="237" spans="4:11" customFormat="1" x14ac:dyDescent="0.25">
      <c r="D237" s="4"/>
      <c r="E237" s="4"/>
      <c r="F237" s="4"/>
      <c r="G237" s="18"/>
      <c r="I237" s="18"/>
      <c r="K237" s="18"/>
    </row>
    <row r="238" spans="4:11" customFormat="1" x14ac:dyDescent="0.25">
      <c r="D238" s="4"/>
      <c r="E238" s="4"/>
      <c r="F238" s="4"/>
      <c r="G238" s="18"/>
      <c r="I238" s="18"/>
      <c r="K238" s="18"/>
    </row>
    <row r="239" spans="4:11" customFormat="1" x14ac:dyDescent="0.25">
      <c r="D239" s="4"/>
      <c r="E239" s="4"/>
      <c r="F239" s="4"/>
      <c r="G239" s="18"/>
      <c r="I239" s="18"/>
      <c r="K239" s="18"/>
    </row>
    <row r="240" spans="4:11" customFormat="1" x14ac:dyDescent="0.25">
      <c r="D240" s="4"/>
      <c r="E240" s="4"/>
      <c r="F240" s="4"/>
      <c r="G240" s="18"/>
      <c r="I240" s="18"/>
      <c r="K240" s="18"/>
    </row>
    <row r="241" spans="4:11" customFormat="1" x14ac:dyDescent="0.25">
      <c r="D241" s="4"/>
      <c r="E241" s="4"/>
      <c r="F241" s="4"/>
      <c r="G241" s="18"/>
      <c r="I241" s="18"/>
      <c r="K241" s="18"/>
    </row>
    <row r="242" spans="4:11" customFormat="1" x14ac:dyDescent="0.25">
      <c r="D242" s="4"/>
      <c r="E242" s="4"/>
      <c r="F242" s="4"/>
      <c r="G242" s="18"/>
      <c r="I242" s="18"/>
      <c r="K242" s="18"/>
    </row>
    <row r="243" spans="4:11" customFormat="1" x14ac:dyDescent="0.25">
      <c r="D243" s="4"/>
      <c r="E243" s="4"/>
      <c r="F243" s="4"/>
      <c r="G243" s="18"/>
      <c r="I243" s="18"/>
      <c r="K243" s="18"/>
    </row>
    <row r="244" spans="4:11" customFormat="1" x14ac:dyDescent="0.25">
      <c r="D244" s="4"/>
      <c r="E244" s="4"/>
      <c r="F244" s="4"/>
      <c r="G244" s="18"/>
      <c r="I244" s="18"/>
      <c r="K244" s="18"/>
    </row>
    <row r="245" spans="4:11" customFormat="1" x14ac:dyDescent="0.25">
      <c r="D245" s="4"/>
      <c r="E245" s="4"/>
      <c r="F245" s="4"/>
      <c r="G245" s="18"/>
      <c r="I245" s="18"/>
      <c r="K245" s="18"/>
    </row>
    <row r="246" spans="4:11" customFormat="1" x14ac:dyDescent="0.25">
      <c r="D246" s="4"/>
      <c r="E246" s="4"/>
      <c r="F246" s="4"/>
      <c r="G246" s="18"/>
      <c r="I246" s="18"/>
      <c r="K246" s="18"/>
    </row>
    <row r="247" spans="4:11" customFormat="1" x14ac:dyDescent="0.25">
      <c r="D247" s="4"/>
      <c r="E247" s="4"/>
      <c r="F247" s="4"/>
      <c r="G247" s="18"/>
      <c r="I247" s="18"/>
      <c r="K247" s="18"/>
    </row>
    <row r="248" spans="4:11" customFormat="1" x14ac:dyDescent="0.25">
      <c r="D248" s="4"/>
      <c r="E248" s="4"/>
      <c r="F248" s="4"/>
      <c r="G248" s="18"/>
      <c r="I248" s="18"/>
      <c r="K248" s="18"/>
    </row>
    <row r="249" spans="4:11" customFormat="1" x14ac:dyDescent="0.25">
      <c r="D249" s="4"/>
      <c r="E249" s="4"/>
      <c r="F249" s="4"/>
      <c r="G249" s="18"/>
      <c r="I249" s="18"/>
      <c r="K249" s="18"/>
    </row>
    <row r="250" spans="4:11" customFormat="1" x14ac:dyDescent="0.25">
      <c r="D250" s="4"/>
      <c r="E250" s="4"/>
      <c r="F250" s="4"/>
      <c r="G250" s="18"/>
      <c r="I250" s="18"/>
      <c r="K250" s="18"/>
    </row>
    <row r="251" spans="4:11" customFormat="1" x14ac:dyDescent="0.25">
      <c r="D251" s="4"/>
      <c r="E251" s="4"/>
      <c r="F251" s="4"/>
      <c r="G251" s="18"/>
      <c r="I251" s="18"/>
      <c r="K251" s="18"/>
    </row>
    <row r="252" spans="4:11" customFormat="1" x14ac:dyDescent="0.25">
      <c r="D252" s="4"/>
      <c r="E252" s="4"/>
      <c r="F252" s="4"/>
      <c r="G252" s="18"/>
      <c r="I252" s="18"/>
      <c r="K252" s="18"/>
    </row>
    <row r="253" spans="4:11" customFormat="1" x14ac:dyDescent="0.25">
      <c r="D253" s="4"/>
      <c r="E253" s="4"/>
      <c r="F253" s="4"/>
      <c r="G253" s="18"/>
      <c r="I253" s="18"/>
      <c r="K253" s="18"/>
    </row>
    <row r="254" spans="4:11" customFormat="1" x14ac:dyDescent="0.25">
      <c r="D254" s="4"/>
      <c r="E254" s="4"/>
      <c r="F254" s="4"/>
      <c r="G254" s="18"/>
      <c r="I254" s="18"/>
      <c r="K254" s="18"/>
    </row>
    <row r="255" spans="4:11" customFormat="1" x14ac:dyDescent="0.25">
      <c r="D255" s="4"/>
      <c r="E255" s="4"/>
      <c r="F255" s="4"/>
      <c r="G255" s="18"/>
      <c r="I255" s="18"/>
      <c r="K255" s="18"/>
    </row>
    <row r="256" spans="4:11" customFormat="1" x14ac:dyDescent="0.25">
      <c r="D256" s="4"/>
      <c r="E256" s="4"/>
      <c r="F256" s="4"/>
      <c r="G256" s="18"/>
      <c r="I256" s="18"/>
      <c r="K256" s="18"/>
    </row>
    <row r="257" spans="4:11" customFormat="1" x14ac:dyDescent="0.25">
      <c r="D257" s="4"/>
      <c r="E257" s="4"/>
      <c r="F257" s="4"/>
      <c r="G257" s="18"/>
      <c r="I257" s="18"/>
      <c r="K257" s="18"/>
    </row>
    <row r="258" spans="4:11" customFormat="1" x14ac:dyDescent="0.25">
      <c r="D258" s="4"/>
      <c r="E258" s="4"/>
      <c r="F258" s="4"/>
      <c r="G258" s="18"/>
      <c r="I258" s="18"/>
      <c r="K258" s="18"/>
    </row>
    <row r="259" spans="4:11" customFormat="1" x14ac:dyDescent="0.25">
      <c r="D259" s="4"/>
      <c r="E259" s="4"/>
      <c r="F259" s="4"/>
      <c r="G259" s="18"/>
      <c r="I259" s="18"/>
      <c r="K259" s="18"/>
    </row>
    <row r="260" spans="4:11" customFormat="1" x14ac:dyDescent="0.25">
      <c r="D260" s="4"/>
      <c r="E260" s="4"/>
      <c r="F260" s="4"/>
      <c r="G260" s="18"/>
      <c r="I260" s="18"/>
      <c r="K260" s="18"/>
    </row>
    <row r="261" spans="4:11" customFormat="1" x14ac:dyDescent="0.25">
      <c r="D261" s="4"/>
      <c r="E261" s="4"/>
      <c r="F261" s="4"/>
      <c r="G261" s="18"/>
      <c r="I261" s="18"/>
      <c r="K261" s="18"/>
    </row>
    <row r="262" spans="4:11" customFormat="1" x14ac:dyDescent="0.25">
      <c r="D262" s="4"/>
      <c r="E262" s="4"/>
      <c r="F262" s="4"/>
      <c r="G262" s="18"/>
      <c r="I262" s="18"/>
      <c r="K262" s="18"/>
    </row>
    <row r="263" spans="4:11" customFormat="1" x14ac:dyDescent="0.25">
      <c r="D263" s="4"/>
      <c r="E263" s="4"/>
      <c r="F263" s="4"/>
      <c r="G263" s="18"/>
      <c r="I263" s="18"/>
      <c r="K263" s="18"/>
    </row>
    <row r="264" spans="4:11" customFormat="1" x14ac:dyDescent="0.25">
      <c r="D264" s="4"/>
      <c r="E264" s="4"/>
      <c r="F264" s="4"/>
      <c r="G264" s="18"/>
      <c r="I264" s="18"/>
      <c r="K264" s="18"/>
    </row>
    <row r="265" spans="4:11" customFormat="1" x14ac:dyDescent="0.25">
      <c r="D265" s="4"/>
      <c r="E265" s="4"/>
      <c r="F265" s="4"/>
      <c r="G265" s="18"/>
      <c r="I265" s="18"/>
      <c r="K265" s="18"/>
    </row>
    <row r="266" spans="4:11" customFormat="1" x14ac:dyDescent="0.25">
      <c r="D266" s="4"/>
      <c r="E266" s="4"/>
      <c r="F266" s="4"/>
      <c r="G266" s="18"/>
      <c r="I266" s="18"/>
      <c r="K266" s="18"/>
    </row>
    <row r="267" spans="4:11" customFormat="1" x14ac:dyDescent="0.25">
      <c r="D267" s="4"/>
      <c r="E267" s="4"/>
      <c r="F267" s="4"/>
      <c r="G267" s="18"/>
      <c r="I267" s="18"/>
      <c r="K267" s="18"/>
    </row>
    <row r="268" spans="4:11" customFormat="1" x14ac:dyDescent="0.25">
      <c r="D268" s="4"/>
      <c r="E268" s="4"/>
      <c r="F268" s="4"/>
      <c r="G268" s="18"/>
      <c r="I268" s="18"/>
      <c r="K268" s="18"/>
    </row>
    <row r="269" spans="4:11" customFormat="1" x14ac:dyDescent="0.25">
      <c r="D269" s="4"/>
      <c r="E269" s="4"/>
      <c r="F269" s="4"/>
      <c r="G269" s="18"/>
      <c r="I269" s="18"/>
      <c r="K269" s="18"/>
    </row>
    <row r="270" spans="4:11" customFormat="1" x14ac:dyDescent="0.25">
      <c r="D270" s="4"/>
      <c r="E270" s="4"/>
      <c r="F270" s="4"/>
      <c r="G270" s="18"/>
      <c r="I270" s="18"/>
      <c r="K270" s="18"/>
    </row>
    <row r="271" spans="4:11" customFormat="1" x14ac:dyDescent="0.25">
      <c r="D271" s="4"/>
      <c r="E271" s="4"/>
      <c r="F271" s="4"/>
      <c r="G271" s="18"/>
      <c r="I271" s="18"/>
      <c r="K271" s="18"/>
    </row>
    <row r="272" spans="4:11" customFormat="1" x14ac:dyDescent="0.25">
      <c r="D272" s="4"/>
      <c r="E272" s="4"/>
      <c r="F272" s="4"/>
      <c r="G272" s="18"/>
      <c r="I272" s="18"/>
      <c r="K272" s="18"/>
    </row>
    <row r="273" spans="4:11" customFormat="1" x14ac:dyDescent="0.25">
      <c r="D273" s="4"/>
      <c r="E273" s="4"/>
      <c r="F273" s="4"/>
      <c r="G273" s="18"/>
      <c r="I273" s="18"/>
      <c r="K273" s="18"/>
    </row>
    <row r="274" spans="4:11" customFormat="1" x14ac:dyDescent="0.25">
      <c r="D274" s="4"/>
      <c r="E274" s="4"/>
      <c r="F274" s="4"/>
      <c r="G274" s="18"/>
      <c r="I274" s="18"/>
      <c r="K274" s="18"/>
    </row>
    <row r="275" spans="4:11" customFormat="1" x14ac:dyDescent="0.25">
      <c r="D275" s="4"/>
      <c r="E275" s="4"/>
      <c r="F275" s="4"/>
      <c r="G275" s="18"/>
      <c r="I275" s="18"/>
      <c r="K275" s="18"/>
    </row>
    <row r="276" spans="4:11" customFormat="1" x14ac:dyDescent="0.25">
      <c r="D276" s="4"/>
      <c r="E276" s="4"/>
      <c r="F276" s="4"/>
      <c r="G276" s="18"/>
      <c r="I276" s="18"/>
      <c r="K276" s="18"/>
    </row>
    <row r="277" spans="4:11" customFormat="1" x14ac:dyDescent="0.25">
      <c r="D277" s="4"/>
      <c r="E277" s="4"/>
      <c r="F277" s="4"/>
      <c r="G277" s="18"/>
      <c r="I277" s="18"/>
      <c r="K277" s="18"/>
    </row>
    <row r="278" spans="4:11" customFormat="1" x14ac:dyDescent="0.25">
      <c r="D278" s="4"/>
      <c r="E278" s="4"/>
      <c r="F278" s="4"/>
      <c r="G278" s="18"/>
      <c r="I278" s="18"/>
      <c r="K278" s="18"/>
    </row>
    <row r="279" spans="4:11" customFormat="1" x14ac:dyDescent="0.25">
      <c r="D279" s="4"/>
      <c r="E279" s="4"/>
      <c r="F279" s="4"/>
      <c r="G279" s="18"/>
      <c r="I279" s="18"/>
      <c r="K279" s="18"/>
    </row>
    <row r="280" spans="4:11" customFormat="1" x14ac:dyDescent="0.25">
      <c r="D280" s="4"/>
      <c r="E280" s="4"/>
      <c r="F280" s="4"/>
      <c r="G280" s="18"/>
      <c r="I280" s="18"/>
      <c r="K280" s="18"/>
    </row>
    <row r="281" spans="4:11" customFormat="1" x14ac:dyDescent="0.25">
      <c r="D281" s="4"/>
      <c r="E281" s="4"/>
      <c r="F281" s="4"/>
      <c r="G281" s="18"/>
      <c r="I281" s="18"/>
      <c r="K281" s="18"/>
    </row>
    <row r="282" spans="4:11" customFormat="1" x14ac:dyDescent="0.25">
      <c r="D282" s="4"/>
      <c r="E282" s="4"/>
      <c r="F282" s="4"/>
      <c r="G282" s="18"/>
      <c r="I282" s="18"/>
      <c r="K282" s="18"/>
    </row>
    <row r="283" spans="4:11" customFormat="1" x14ac:dyDescent="0.25">
      <c r="D283" s="4"/>
      <c r="E283" s="4"/>
      <c r="F283" s="4"/>
      <c r="G283" s="18"/>
      <c r="I283" s="18"/>
      <c r="K283" s="18"/>
    </row>
    <row r="284" spans="4:11" customFormat="1" x14ac:dyDescent="0.25">
      <c r="D284" s="4"/>
      <c r="E284" s="4"/>
      <c r="F284" s="4"/>
      <c r="G284" s="18"/>
      <c r="I284" s="18"/>
      <c r="K284" s="18"/>
    </row>
    <row r="285" spans="4:11" customFormat="1" x14ac:dyDescent="0.25">
      <c r="D285" s="4"/>
      <c r="E285" s="4"/>
      <c r="F285" s="4"/>
      <c r="G285" s="18"/>
      <c r="I285" s="18"/>
      <c r="K285" s="18"/>
    </row>
    <row r="286" spans="4:11" customFormat="1" x14ac:dyDescent="0.25">
      <c r="D286" s="4"/>
      <c r="E286" s="4"/>
      <c r="F286" s="4"/>
      <c r="G286" s="18"/>
      <c r="I286" s="18"/>
      <c r="K286" s="18"/>
    </row>
    <row r="287" spans="4:11" customFormat="1" x14ac:dyDescent="0.25">
      <c r="D287" s="4"/>
      <c r="E287" s="4"/>
      <c r="F287" s="4"/>
      <c r="G287" s="18"/>
      <c r="I287" s="18"/>
      <c r="K287" s="18"/>
    </row>
    <row r="288" spans="4:11" customFormat="1" x14ac:dyDescent="0.25">
      <c r="D288" s="4"/>
      <c r="E288" s="4"/>
      <c r="F288" s="4"/>
      <c r="G288" s="18"/>
      <c r="I288" s="18"/>
      <c r="K288" s="18"/>
    </row>
    <row r="289" spans="4:11" customFormat="1" x14ac:dyDescent="0.25">
      <c r="D289" s="4"/>
      <c r="E289" s="4"/>
      <c r="F289" s="4"/>
      <c r="G289" s="18"/>
      <c r="I289" s="18"/>
      <c r="K289" s="18"/>
    </row>
    <row r="290" spans="4:11" customFormat="1" x14ac:dyDescent="0.25">
      <c r="D290" s="4"/>
      <c r="E290" s="4"/>
      <c r="F290" s="4"/>
      <c r="G290" s="18"/>
      <c r="I290" s="18"/>
      <c r="K290" s="18"/>
    </row>
    <row r="291" spans="4:11" customFormat="1" x14ac:dyDescent="0.25">
      <c r="D291" s="4"/>
      <c r="E291" s="4"/>
      <c r="F291" s="4"/>
      <c r="G291" s="18"/>
      <c r="I291" s="18"/>
      <c r="K291" s="18"/>
    </row>
    <row r="292" spans="4:11" customFormat="1" x14ac:dyDescent="0.25">
      <c r="D292" s="4"/>
      <c r="E292" s="4"/>
      <c r="F292" s="4"/>
      <c r="G292" s="18"/>
      <c r="I292" s="18"/>
      <c r="K292" s="18"/>
    </row>
    <row r="293" spans="4:11" customFormat="1" x14ac:dyDescent="0.25">
      <c r="D293" s="4"/>
      <c r="E293" s="4"/>
      <c r="F293" s="4"/>
      <c r="G293" s="18"/>
      <c r="I293" s="18"/>
      <c r="K293" s="18"/>
    </row>
    <row r="294" spans="4:11" customFormat="1" x14ac:dyDescent="0.25">
      <c r="D294" s="4"/>
      <c r="E294" s="4"/>
      <c r="F294" s="4"/>
      <c r="G294" s="18"/>
      <c r="I294" s="18"/>
      <c r="K294" s="18"/>
    </row>
    <row r="295" spans="4:11" customFormat="1" x14ac:dyDescent="0.25">
      <c r="D295" s="4"/>
      <c r="E295" s="4"/>
      <c r="F295" s="4"/>
      <c r="G295" s="18"/>
      <c r="I295" s="18"/>
      <c r="K295" s="18"/>
    </row>
    <row r="296" spans="4:11" customFormat="1" x14ac:dyDescent="0.25">
      <c r="D296" s="4"/>
      <c r="E296" s="4"/>
      <c r="F296" s="4"/>
      <c r="G296" s="18"/>
      <c r="I296" s="18"/>
      <c r="K296" s="18"/>
    </row>
    <row r="297" spans="4:11" customFormat="1" x14ac:dyDescent="0.25">
      <c r="D297" s="4"/>
      <c r="E297" s="4"/>
      <c r="F297" s="4"/>
      <c r="G297" s="18"/>
      <c r="I297" s="18"/>
      <c r="K297" s="18"/>
    </row>
    <row r="298" spans="4:11" customFormat="1" x14ac:dyDescent="0.25">
      <c r="D298" s="4"/>
      <c r="E298" s="4"/>
      <c r="F298" s="4"/>
      <c r="G298" s="18"/>
      <c r="I298" s="18"/>
      <c r="K298" s="18"/>
    </row>
    <row r="299" spans="4:11" customFormat="1" x14ac:dyDescent="0.25">
      <c r="D299" s="4"/>
      <c r="E299" s="4"/>
      <c r="F299" s="4"/>
      <c r="G299" s="18"/>
      <c r="I299" s="18"/>
      <c r="K299" s="18"/>
    </row>
    <row r="300" spans="4:11" customFormat="1" x14ac:dyDescent="0.25">
      <c r="D300" s="4"/>
      <c r="E300" s="4"/>
      <c r="F300" s="4"/>
      <c r="G300" s="18"/>
      <c r="I300" s="18"/>
      <c r="K300" s="18"/>
    </row>
    <row r="301" spans="4:11" customFormat="1" x14ac:dyDescent="0.25">
      <c r="D301" s="4"/>
      <c r="E301" s="4"/>
      <c r="F301" s="4"/>
      <c r="G301" s="18"/>
      <c r="I301" s="18"/>
      <c r="K301" s="18"/>
    </row>
    <row r="302" spans="4:11" customFormat="1" x14ac:dyDescent="0.25">
      <c r="D302" s="4"/>
      <c r="E302" s="4"/>
      <c r="F302" s="4"/>
      <c r="G302" s="18"/>
      <c r="I302" s="18"/>
      <c r="K302" s="18"/>
    </row>
    <row r="303" spans="4:11" customFormat="1" x14ac:dyDescent="0.25">
      <c r="D303" s="4"/>
      <c r="E303" s="4"/>
      <c r="F303" s="4"/>
      <c r="G303" s="18"/>
      <c r="I303" s="18"/>
      <c r="K303" s="18"/>
    </row>
    <row r="304" spans="4:11" customFormat="1" x14ac:dyDescent="0.25">
      <c r="D304" s="4"/>
      <c r="E304" s="4"/>
      <c r="F304" s="4"/>
      <c r="G304" s="18"/>
      <c r="I304" s="18"/>
      <c r="K304" s="18"/>
    </row>
    <row r="305" spans="4:11" customFormat="1" x14ac:dyDescent="0.25">
      <c r="D305" s="4"/>
      <c r="E305" s="4"/>
      <c r="F305" s="4"/>
      <c r="G305" s="18"/>
      <c r="I305" s="18"/>
      <c r="K305" s="18"/>
    </row>
    <row r="306" spans="4:11" customFormat="1" x14ac:dyDescent="0.25">
      <c r="D306" s="4"/>
      <c r="E306" s="4"/>
      <c r="F306" s="4"/>
      <c r="G306" s="18"/>
      <c r="I306" s="18"/>
      <c r="K306" s="18"/>
    </row>
    <row r="307" spans="4:11" customFormat="1" x14ac:dyDescent="0.25">
      <c r="D307" s="4"/>
      <c r="E307" s="4"/>
      <c r="F307" s="4"/>
      <c r="G307" s="18"/>
      <c r="I307" s="18"/>
      <c r="K307" s="18"/>
    </row>
    <row r="308" spans="4:11" customFormat="1" x14ac:dyDescent="0.25">
      <c r="D308" s="4"/>
      <c r="E308" s="4"/>
      <c r="F308" s="4"/>
      <c r="G308" s="18"/>
      <c r="I308" s="18"/>
      <c r="K308" s="18"/>
    </row>
    <row r="309" spans="4:11" customFormat="1" x14ac:dyDescent="0.25">
      <c r="D309" s="4"/>
      <c r="E309" s="4"/>
      <c r="F309" s="4"/>
      <c r="G309" s="18"/>
      <c r="I309" s="18"/>
      <c r="K309" s="18"/>
    </row>
    <row r="310" spans="4:11" customFormat="1" x14ac:dyDescent="0.25">
      <c r="D310" s="4"/>
      <c r="E310" s="4"/>
      <c r="F310" s="4"/>
      <c r="G310" s="18"/>
      <c r="I310" s="18"/>
      <c r="K310" s="18"/>
    </row>
    <row r="311" spans="4:11" customFormat="1" x14ac:dyDescent="0.25">
      <c r="D311" s="4"/>
      <c r="E311" s="4"/>
      <c r="F311" s="4"/>
      <c r="G311" s="18"/>
      <c r="I311" s="18"/>
      <c r="K311" s="18"/>
    </row>
    <row r="312" spans="4:11" customFormat="1" x14ac:dyDescent="0.25">
      <c r="D312" s="4"/>
      <c r="E312" s="4"/>
      <c r="F312" s="4"/>
      <c r="G312" s="18"/>
      <c r="I312" s="18"/>
      <c r="K312" s="18"/>
    </row>
    <row r="313" spans="4:11" customFormat="1" x14ac:dyDescent="0.25">
      <c r="D313" s="4"/>
      <c r="E313" s="4"/>
      <c r="F313" s="4"/>
      <c r="G313" s="18"/>
      <c r="I313" s="18"/>
      <c r="K313" s="18"/>
    </row>
    <row r="314" spans="4:11" customFormat="1" x14ac:dyDescent="0.25">
      <c r="D314" s="4"/>
      <c r="E314" s="4"/>
      <c r="F314" s="4"/>
      <c r="G314" s="18"/>
      <c r="I314" s="18"/>
      <c r="K314" s="18"/>
    </row>
    <row r="315" spans="4:11" customFormat="1" x14ac:dyDescent="0.25">
      <c r="D315" s="4"/>
      <c r="E315" s="4"/>
      <c r="F315" s="4"/>
      <c r="G315" s="18"/>
      <c r="I315" s="18"/>
      <c r="K315" s="18"/>
    </row>
    <row r="316" spans="4:11" customFormat="1" x14ac:dyDescent="0.25">
      <c r="D316" s="4"/>
      <c r="E316" s="4"/>
      <c r="F316" s="4"/>
      <c r="G316" s="18"/>
      <c r="I316" s="18"/>
      <c r="K316" s="18"/>
    </row>
    <row r="317" spans="4:11" customFormat="1" x14ac:dyDescent="0.25">
      <c r="D317" s="4"/>
      <c r="E317" s="4"/>
      <c r="F317" s="4"/>
      <c r="G317" s="18"/>
      <c r="I317" s="18"/>
      <c r="K317" s="18"/>
    </row>
    <row r="318" spans="4:11" customFormat="1" x14ac:dyDescent="0.25">
      <c r="D318" s="4"/>
      <c r="E318" s="4"/>
      <c r="F318" s="4"/>
      <c r="G318" s="18"/>
      <c r="I318" s="18"/>
      <c r="K318" s="18"/>
    </row>
    <row r="319" spans="4:11" customFormat="1" x14ac:dyDescent="0.25">
      <c r="D319" s="4"/>
      <c r="E319" s="4"/>
      <c r="F319" s="4"/>
      <c r="G319" s="18"/>
      <c r="I319" s="18"/>
      <c r="K319" s="18"/>
    </row>
    <row r="320" spans="4:11" customFormat="1" x14ac:dyDescent="0.25">
      <c r="D320" s="4"/>
      <c r="E320" s="4"/>
      <c r="F320" s="4"/>
      <c r="G320" s="18"/>
      <c r="I320" s="18"/>
      <c r="K320" s="18"/>
    </row>
    <row r="321" spans="4:11" customFormat="1" x14ac:dyDescent="0.25">
      <c r="D321" s="4"/>
      <c r="E321" s="4"/>
      <c r="F321" s="4"/>
      <c r="G321" s="18"/>
      <c r="I321" s="18"/>
      <c r="K321" s="18"/>
    </row>
    <row r="322" spans="4:11" customFormat="1" x14ac:dyDescent="0.25">
      <c r="D322" s="4"/>
      <c r="E322" s="4"/>
      <c r="F322" s="4"/>
      <c r="G322" s="18"/>
      <c r="I322" s="18"/>
      <c r="K322" s="18"/>
    </row>
    <row r="323" spans="4:11" customFormat="1" x14ac:dyDescent="0.25">
      <c r="D323" s="4"/>
      <c r="E323" s="4"/>
      <c r="F323" s="4"/>
      <c r="G323" s="18"/>
      <c r="I323" s="18"/>
      <c r="K323" s="18"/>
    </row>
    <row r="324" spans="4:11" customFormat="1" x14ac:dyDescent="0.25">
      <c r="D324" s="4"/>
      <c r="E324" s="4"/>
      <c r="F324" s="4"/>
      <c r="G324" s="18"/>
      <c r="I324" s="18"/>
      <c r="K324" s="18"/>
    </row>
    <row r="325" spans="4:11" customFormat="1" x14ac:dyDescent="0.25">
      <c r="D325" s="4"/>
      <c r="E325" s="4"/>
      <c r="F325" s="4"/>
      <c r="G325" s="18"/>
      <c r="I325" s="18"/>
      <c r="K325" s="18"/>
    </row>
    <row r="326" spans="4:11" customFormat="1" x14ac:dyDescent="0.25">
      <c r="D326" s="4"/>
      <c r="E326" s="4"/>
      <c r="F326" s="4"/>
      <c r="G326" s="18"/>
      <c r="I326" s="18"/>
      <c r="K326" s="18"/>
    </row>
    <row r="327" spans="4:11" customFormat="1" x14ac:dyDescent="0.25">
      <c r="D327" s="4"/>
      <c r="E327" s="4"/>
      <c r="F327" s="4"/>
      <c r="G327" s="18"/>
      <c r="I327" s="18"/>
      <c r="K327" s="18"/>
    </row>
    <row r="328" spans="4:11" customFormat="1" x14ac:dyDescent="0.25">
      <c r="D328" s="4"/>
      <c r="E328" s="4"/>
      <c r="F328" s="4"/>
      <c r="G328" s="18"/>
      <c r="I328" s="18"/>
      <c r="K328" s="18"/>
    </row>
    <row r="329" spans="4:11" customFormat="1" x14ac:dyDescent="0.25">
      <c r="D329" s="4"/>
      <c r="E329" s="4"/>
      <c r="F329" s="4"/>
      <c r="G329" s="18"/>
      <c r="I329" s="18"/>
      <c r="K329" s="18"/>
    </row>
    <row r="330" spans="4:11" customFormat="1" x14ac:dyDescent="0.25">
      <c r="D330" s="4"/>
      <c r="E330" s="4"/>
      <c r="F330" s="4"/>
      <c r="G330" s="18"/>
      <c r="I330" s="18"/>
      <c r="K330" s="18"/>
    </row>
    <row r="331" spans="4:11" customFormat="1" x14ac:dyDescent="0.25">
      <c r="D331" s="4"/>
      <c r="E331" s="4"/>
      <c r="F331" s="4"/>
      <c r="G331" s="18"/>
      <c r="I331" s="18"/>
      <c r="K331" s="18"/>
    </row>
    <row r="332" spans="4:11" customFormat="1" x14ac:dyDescent="0.25">
      <c r="D332" s="4"/>
      <c r="E332" s="4"/>
      <c r="F332" s="4"/>
      <c r="G332" s="18"/>
      <c r="I332" s="18"/>
      <c r="K332" s="18"/>
    </row>
    <row r="333" spans="4:11" customFormat="1" x14ac:dyDescent="0.25">
      <c r="D333" s="4"/>
      <c r="E333" s="4"/>
      <c r="F333" s="4"/>
      <c r="G333" s="18"/>
      <c r="I333" s="18"/>
      <c r="K333" s="18"/>
    </row>
    <row r="334" spans="4:11" customFormat="1" x14ac:dyDescent="0.25">
      <c r="D334" s="4"/>
      <c r="E334" s="4"/>
      <c r="F334" s="4"/>
      <c r="G334" s="18"/>
      <c r="I334" s="18"/>
      <c r="K334" s="18"/>
    </row>
    <row r="335" spans="4:11" customFormat="1" x14ac:dyDescent="0.25">
      <c r="D335" s="4"/>
      <c r="E335" s="4"/>
      <c r="F335" s="4"/>
      <c r="G335" s="18"/>
      <c r="I335" s="18"/>
      <c r="K335" s="18"/>
    </row>
    <row r="336" spans="4:11" customFormat="1" x14ac:dyDescent="0.25">
      <c r="D336" s="4"/>
      <c r="E336" s="4"/>
      <c r="F336" s="4"/>
      <c r="G336" s="18"/>
      <c r="I336" s="18"/>
      <c r="K336" s="18"/>
    </row>
    <row r="337" spans="4:11" customFormat="1" x14ac:dyDescent="0.25">
      <c r="D337" s="4"/>
      <c r="E337" s="4"/>
      <c r="F337" s="4"/>
      <c r="G337" s="18"/>
      <c r="I337" s="18"/>
      <c r="K337" s="18"/>
    </row>
    <row r="338" spans="4:11" customFormat="1" x14ac:dyDescent="0.25">
      <c r="D338" s="4"/>
      <c r="E338" s="4"/>
      <c r="F338" s="4"/>
      <c r="G338" s="18"/>
      <c r="I338" s="18"/>
      <c r="K338" s="18"/>
    </row>
    <row r="339" spans="4:11" customFormat="1" x14ac:dyDescent="0.25">
      <c r="D339" s="4"/>
      <c r="E339" s="4"/>
      <c r="F339" s="4"/>
      <c r="G339" s="18"/>
      <c r="I339" s="18"/>
      <c r="K339" s="18"/>
    </row>
    <row r="340" spans="4:11" customFormat="1" x14ac:dyDescent="0.25">
      <c r="D340" s="4"/>
      <c r="E340" s="4"/>
      <c r="F340" s="4"/>
      <c r="G340" s="18"/>
      <c r="I340" s="18"/>
      <c r="K340" s="18"/>
    </row>
    <row r="341" spans="4:11" customFormat="1" x14ac:dyDescent="0.25">
      <c r="D341" s="4"/>
      <c r="E341" s="4"/>
      <c r="F341" s="4"/>
      <c r="G341" s="18"/>
      <c r="I341" s="18"/>
      <c r="K341" s="18"/>
    </row>
    <row r="342" spans="4:11" customFormat="1" x14ac:dyDescent="0.25">
      <c r="D342" s="4"/>
      <c r="E342" s="4"/>
      <c r="F342" s="4"/>
      <c r="G342" s="18"/>
      <c r="I342" s="18"/>
      <c r="K342" s="18"/>
    </row>
    <row r="343" spans="4:11" customFormat="1" x14ac:dyDescent="0.25">
      <c r="D343" s="4"/>
      <c r="E343" s="4"/>
      <c r="F343" s="4"/>
      <c r="G343" s="18"/>
      <c r="I343" s="18"/>
      <c r="K343" s="18"/>
    </row>
    <row r="344" spans="4:11" customFormat="1" x14ac:dyDescent="0.25">
      <c r="D344" s="4"/>
      <c r="E344" s="4"/>
      <c r="F344" s="4"/>
      <c r="G344" s="18"/>
      <c r="I344" s="18"/>
      <c r="K344" s="18"/>
    </row>
    <row r="345" spans="4:11" customFormat="1" x14ac:dyDescent="0.25">
      <c r="D345" s="4"/>
      <c r="E345" s="4"/>
      <c r="F345" s="4"/>
      <c r="G345" s="18"/>
      <c r="I345" s="18"/>
      <c r="K345" s="18"/>
    </row>
    <row r="346" spans="4:11" customFormat="1" x14ac:dyDescent="0.25">
      <c r="D346" s="4"/>
      <c r="E346" s="4"/>
      <c r="F346" s="4"/>
      <c r="G346" s="18"/>
      <c r="I346" s="18"/>
      <c r="K346" s="18"/>
    </row>
    <row r="347" spans="4:11" customFormat="1" x14ac:dyDescent="0.25">
      <c r="D347" s="4"/>
      <c r="E347" s="4"/>
      <c r="F347" s="4"/>
      <c r="G347" s="18"/>
      <c r="I347" s="18"/>
      <c r="K347" s="18"/>
    </row>
    <row r="348" spans="4:11" customFormat="1" x14ac:dyDescent="0.25">
      <c r="D348" s="4"/>
      <c r="E348" s="4"/>
      <c r="F348" s="4"/>
      <c r="G348" s="18"/>
      <c r="I348" s="18"/>
      <c r="K348" s="18"/>
    </row>
    <row r="349" spans="4:11" customFormat="1" x14ac:dyDescent="0.25">
      <c r="D349" s="4"/>
      <c r="E349" s="4"/>
      <c r="F349" s="4"/>
      <c r="G349" s="18"/>
      <c r="I349" s="18"/>
      <c r="K349" s="18"/>
    </row>
    <row r="350" spans="4:11" customFormat="1" x14ac:dyDescent="0.25">
      <c r="D350" s="4"/>
      <c r="E350" s="4"/>
      <c r="F350" s="4"/>
      <c r="G350" s="18"/>
      <c r="I350" s="18"/>
      <c r="K350" s="18"/>
    </row>
    <row r="351" spans="4:11" customFormat="1" x14ac:dyDescent="0.25">
      <c r="D351" s="4"/>
      <c r="E351" s="4"/>
      <c r="F351" s="4"/>
      <c r="G351" s="18"/>
      <c r="I351" s="18"/>
      <c r="K351" s="18"/>
    </row>
    <row r="352" spans="4:11" customFormat="1" x14ac:dyDescent="0.25">
      <c r="D352" s="4"/>
      <c r="E352" s="4"/>
      <c r="F352" s="4"/>
      <c r="G352" s="18"/>
      <c r="I352" s="18"/>
      <c r="K352" s="18"/>
    </row>
    <row r="353" spans="4:11" customFormat="1" x14ac:dyDescent="0.25">
      <c r="D353" s="4"/>
      <c r="E353" s="4"/>
      <c r="F353" s="4"/>
      <c r="G353" s="18"/>
      <c r="I353" s="18"/>
      <c r="K353" s="18"/>
    </row>
    <row r="354" spans="4:11" customFormat="1" x14ac:dyDescent="0.25">
      <c r="D354" s="4"/>
      <c r="E354" s="4"/>
      <c r="F354" s="4"/>
      <c r="G354" s="18"/>
      <c r="I354" s="18"/>
      <c r="K354" s="18"/>
    </row>
    <row r="355" spans="4:11" customFormat="1" x14ac:dyDescent="0.25">
      <c r="D355" s="4"/>
      <c r="E355" s="4"/>
      <c r="F355" s="4"/>
      <c r="G355" s="18"/>
      <c r="I355" s="18"/>
      <c r="K355" s="18"/>
    </row>
    <row r="356" spans="4:11" customFormat="1" x14ac:dyDescent="0.25">
      <c r="D356" s="4"/>
      <c r="E356" s="4"/>
      <c r="F356" s="4"/>
      <c r="G356" s="18"/>
      <c r="I356" s="18"/>
      <c r="K356" s="18"/>
    </row>
    <row r="357" spans="4:11" customFormat="1" x14ac:dyDescent="0.25">
      <c r="D357" s="4"/>
      <c r="E357" s="4"/>
      <c r="F357" s="4"/>
      <c r="G357" s="18"/>
      <c r="I357" s="18"/>
      <c r="K357" s="18"/>
    </row>
    <row r="358" spans="4:11" customFormat="1" x14ac:dyDescent="0.25">
      <c r="D358" s="4"/>
      <c r="E358" s="4"/>
      <c r="F358" s="4"/>
      <c r="G358" s="18"/>
      <c r="I358" s="18"/>
      <c r="K358" s="18"/>
    </row>
    <row r="359" spans="4:11" customFormat="1" x14ac:dyDescent="0.25">
      <c r="D359" s="4"/>
      <c r="E359" s="4"/>
      <c r="F359" s="4"/>
      <c r="G359" s="18"/>
      <c r="I359" s="18"/>
      <c r="K359" s="18"/>
    </row>
    <row r="360" spans="4:11" customFormat="1" x14ac:dyDescent="0.25">
      <c r="D360" s="4"/>
      <c r="E360" s="4"/>
      <c r="F360" s="4"/>
      <c r="G360" s="18"/>
      <c r="I360" s="18"/>
      <c r="K360" s="18"/>
    </row>
    <row r="361" spans="4:11" customFormat="1" x14ac:dyDescent="0.25">
      <c r="D361" s="4"/>
      <c r="E361" s="4"/>
      <c r="F361" s="4"/>
      <c r="G361" s="18"/>
      <c r="I361" s="18"/>
      <c r="K361" s="18"/>
    </row>
    <row r="362" spans="4:11" customFormat="1" x14ac:dyDescent="0.25">
      <c r="D362" s="4"/>
      <c r="E362" s="4"/>
      <c r="F362" s="4"/>
      <c r="G362" s="18"/>
      <c r="I362" s="18"/>
      <c r="K362" s="18"/>
    </row>
    <row r="363" spans="4:11" customFormat="1" x14ac:dyDescent="0.25">
      <c r="D363" s="4"/>
      <c r="E363" s="4"/>
      <c r="F363" s="4"/>
      <c r="G363" s="18"/>
      <c r="I363" s="18"/>
      <c r="K363" s="18"/>
    </row>
    <row r="364" spans="4:11" customFormat="1" x14ac:dyDescent="0.25">
      <c r="D364" s="4"/>
      <c r="E364" s="4"/>
      <c r="F364" s="4"/>
      <c r="G364" s="18"/>
      <c r="I364" s="18"/>
      <c r="K364" s="18"/>
    </row>
    <row r="365" spans="4:11" customFormat="1" x14ac:dyDescent="0.25">
      <c r="D365" s="4"/>
      <c r="E365" s="4"/>
      <c r="F365" s="4"/>
      <c r="G365" s="18"/>
      <c r="I365" s="18"/>
      <c r="K365" s="18"/>
    </row>
    <row r="366" spans="4:11" customFormat="1" x14ac:dyDescent="0.25">
      <c r="D366" s="4"/>
      <c r="E366" s="4"/>
      <c r="F366" s="4"/>
      <c r="G366" s="18"/>
      <c r="I366" s="18"/>
      <c r="K366" s="18"/>
    </row>
    <row r="367" spans="4:11" customFormat="1" x14ac:dyDescent="0.25">
      <c r="D367" s="4"/>
      <c r="E367" s="4"/>
      <c r="F367" s="4"/>
      <c r="G367" s="18"/>
      <c r="I367" s="18"/>
      <c r="K367" s="18"/>
    </row>
    <row r="368" spans="4:11" customFormat="1" x14ac:dyDescent="0.25">
      <c r="D368" s="4"/>
      <c r="E368" s="4"/>
      <c r="F368" s="4"/>
      <c r="G368" s="18"/>
      <c r="I368" s="18"/>
      <c r="K368" s="18"/>
    </row>
    <row r="369" spans="4:11" customFormat="1" x14ac:dyDescent="0.25">
      <c r="D369" s="4"/>
      <c r="E369" s="4"/>
      <c r="F369" s="4"/>
      <c r="G369" s="18"/>
      <c r="I369" s="18"/>
      <c r="K369" s="18"/>
    </row>
    <row r="370" spans="4:11" customFormat="1" x14ac:dyDescent="0.25">
      <c r="D370" s="4"/>
      <c r="E370" s="4"/>
      <c r="F370" s="4"/>
      <c r="G370" s="18"/>
      <c r="I370" s="18"/>
      <c r="K370" s="18"/>
    </row>
    <row r="371" spans="4:11" customFormat="1" x14ac:dyDescent="0.25">
      <c r="D371" s="4"/>
      <c r="E371" s="4"/>
      <c r="F371" s="4"/>
      <c r="G371" s="18"/>
      <c r="I371" s="18"/>
      <c r="K371" s="18"/>
    </row>
    <row r="372" spans="4:11" customFormat="1" x14ac:dyDescent="0.25">
      <c r="D372" s="4"/>
      <c r="E372" s="4"/>
      <c r="F372" s="4"/>
      <c r="G372" s="18"/>
      <c r="I372" s="18"/>
      <c r="K372" s="18"/>
    </row>
    <row r="373" spans="4:11" customFormat="1" x14ac:dyDescent="0.25">
      <c r="D373" s="4"/>
      <c r="E373" s="4"/>
      <c r="F373" s="4"/>
      <c r="G373" s="18"/>
      <c r="I373" s="18"/>
      <c r="K373" s="18"/>
    </row>
    <row r="374" spans="4:11" customFormat="1" x14ac:dyDescent="0.25">
      <c r="D374" s="4"/>
      <c r="E374" s="4"/>
      <c r="F374" s="4"/>
      <c r="G374" s="18"/>
      <c r="I374" s="18"/>
      <c r="K374" s="18"/>
    </row>
    <row r="375" spans="4:11" customFormat="1" x14ac:dyDescent="0.25">
      <c r="D375" s="4"/>
      <c r="E375" s="4"/>
      <c r="F375" s="4"/>
      <c r="G375" s="18"/>
      <c r="I375" s="18"/>
      <c r="K375" s="18"/>
    </row>
    <row r="376" spans="4:11" customFormat="1" x14ac:dyDescent="0.25">
      <c r="D376" s="4"/>
      <c r="E376" s="4"/>
      <c r="F376" s="4"/>
      <c r="G376" s="18"/>
      <c r="I376" s="18"/>
      <c r="K376" s="18"/>
    </row>
    <row r="377" spans="4:11" customFormat="1" x14ac:dyDescent="0.25">
      <c r="D377" s="4"/>
      <c r="E377" s="4"/>
      <c r="F377" s="4"/>
      <c r="G377" s="18"/>
      <c r="I377" s="18"/>
      <c r="K377" s="18"/>
    </row>
    <row r="378" spans="4:11" customFormat="1" x14ac:dyDescent="0.25">
      <c r="D378" s="4"/>
      <c r="E378" s="4"/>
      <c r="F378" s="4"/>
      <c r="G378" s="18"/>
      <c r="I378" s="18"/>
      <c r="K378" s="18"/>
    </row>
    <row r="379" spans="4:11" customFormat="1" x14ac:dyDescent="0.25">
      <c r="D379" s="4"/>
      <c r="E379" s="4"/>
      <c r="F379" s="4"/>
      <c r="G379" s="18"/>
      <c r="I379" s="18"/>
      <c r="K379" s="18"/>
    </row>
    <row r="380" spans="4:11" customFormat="1" x14ac:dyDescent="0.25">
      <c r="D380" s="4"/>
      <c r="E380" s="4"/>
      <c r="F380" s="4"/>
      <c r="G380" s="18"/>
      <c r="I380" s="18"/>
      <c r="K380" s="18"/>
    </row>
    <row r="381" spans="4:11" customFormat="1" x14ac:dyDescent="0.25">
      <c r="D381" s="4"/>
      <c r="E381" s="4"/>
      <c r="F381" s="4"/>
      <c r="G381" s="18"/>
      <c r="I381" s="18"/>
      <c r="K381" s="18"/>
    </row>
    <row r="382" spans="4:11" customFormat="1" x14ac:dyDescent="0.25">
      <c r="D382" s="4"/>
      <c r="E382" s="4"/>
      <c r="F382" s="4"/>
      <c r="G382" s="18"/>
      <c r="I382" s="18"/>
      <c r="K382" s="18"/>
    </row>
    <row r="383" spans="4:11" customFormat="1" x14ac:dyDescent="0.25">
      <c r="D383" s="4"/>
      <c r="E383" s="4"/>
      <c r="F383" s="4"/>
      <c r="G383" s="18"/>
      <c r="I383" s="18"/>
      <c r="K383" s="18"/>
    </row>
    <row r="384" spans="4:11" customFormat="1" x14ac:dyDescent="0.25">
      <c r="D384" s="4"/>
      <c r="E384" s="4"/>
      <c r="F384" s="4"/>
      <c r="G384" s="18"/>
      <c r="I384" s="18"/>
      <c r="K384" s="18"/>
    </row>
    <row r="385" spans="4:11" customFormat="1" x14ac:dyDescent="0.25">
      <c r="D385" s="4"/>
      <c r="E385" s="4"/>
      <c r="F385" s="4"/>
      <c r="G385" s="18"/>
      <c r="I385" s="18"/>
      <c r="K385" s="18"/>
    </row>
    <row r="386" spans="4:11" customFormat="1" x14ac:dyDescent="0.25">
      <c r="D386" s="4"/>
      <c r="E386" s="4"/>
      <c r="F386" s="4"/>
      <c r="G386" s="18"/>
      <c r="I386" s="18"/>
      <c r="K386" s="18"/>
    </row>
    <row r="387" spans="4:11" customFormat="1" x14ac:dyDescent="0.25">
      <c r="D387" s="4"/>
      <c r="E387" s="4"/>
      <c r="F387" s="4"/>
      <c r="G387" s="18"/>
      <c r="I387" s="18"/>
      <c r="K387" s="18"/>
    </row>
    <row r="388" spans="4:11" customFormat="1" x14ac:dyDescent="0.25">
      <c r="D388" s="4"/>
      <c r="E388" s="4"/>
      <c r="F388" s="4"/>
      <c r="G388" s="18"/>
      <c r="I388" s="18"/>
      <c r="K388" s="18"/>
    </row>
    <row r="389" spans="4:11" customFormat="1" x14ac:dyDescent="0.25">
      <c r="D389" s="4"/>
      <c r="E389" s="4"/>
      <c r="F389" s="4"/>
      <c r="G389" s="18"/>
      <c r="I389" s="18"/>
      <c r="K389" s="18"/>
    </row>
    <row r="390" spans="4:11" customFormat="1" x14ac:dyDescent="0.25">
      <c r="D390" s="4"/>
      <c r="E390" s="4"/>
      <c r="F390" s="4"/>
      <c r="G390" s="18"/>
      <c r="I390" s="18"/>
      <c r="K390" s="18"/>
    </row>
    <row r="391" spans="4:11" customFormat="1" x14ac:dyDescent="0.25">
      <c r="D391" s="4"/>
      <c r="E391" s="4"/>
      <c r="F391" s="4"/>
      <c r="G391" s="18"/>
      <c r="I391" s="18"/>
      <c r="K391" s="18"/>
    </row>
    <row r="392" spans="4:11" customFormat="1" x14ac:dyDescent="0.25">
      <c r="D392" s="4"/>
      <c r="E392" s="4"/>
      <c r="F392" s="4"/>
      <c r="G392" s="18"/>
      <c r="I392" s="18"/>
      <c r="K392" s="18"/>
    </row>
    <row r="393" spans="4:11" customFormat="1" x14ac:dyDescent="0.25">
      <c r="D393" s="4"/>
      <c r="E393" s="4"/>
      <c r="F393" s="4"/>
      <c r="G393" s="18"/>
      <c r="I393" s="18"/>
      <c r="K393" s="18"/>
    </row>
    <row r="394" spans="4:11" customFormat="1" x14ac:dyDescent="0.25">
      <c r="D394" s="4"/>
      <c r="E394" s="4"/>
      <c r="F394" s="4"/>
      <c r="G394" s="18"/>
      <c r="I394" s="18"/>
      <c r="K394" s="18"/>
    </row>
    <row r="395" spans="4:11" customFormat="1" x14ac:dyDescent="0.25">
      <c r="D395" s="4"/>
      <c r="E395" s="4"/>
      <c r="F395" s="4"/>
      <c r="G395" s="18"/>
      <c r="I395" s="18"/>
      <c r="K395" s="18"/>
    </row>
    <row r="396" spans="4:11" customFormat="1" x14ac:dyDescent="0.25">
      <c r="D396" s="4"/>
      <c r="E396" s="4"/>
      <c r="F396" s="4"/>
      <c r="G396" s="18"/>
      <c r="I396" s="18"/>
      <c r="K396" s="18"/>
    </row>
    <row r="397" spans="4:11" customFormat="1" x14ac:dyDescent="0.25">
      <c r="D397" s="4"/>
      <c r="E397" s="4"/>
      <c r="F397" s="4"/>
      <c r="G397" s="18"/>
      <c r="I397" s="18"/>
      <c r="K397" s="18"/>
    </row>
    <row r="398" spans="4:11" customFormat="1" x14ac:dyDescent="0.25">
      <c r="D398" s="4"/>
      <c r="E398" s="4"/>
      <c r="F398" s="4"/>
      <c r="G398" s="18"/>
      <c r="I398" s="18"/>
      <c r="K398" s="18"/>
    </row>
    <row r="399" spans="4:11" customFormat="1" x14ac:dyDescent="0.25">
      <c r="D399" s="4"/>
      <c r="E399" s="4"/>
      <c r="F399" s="4"/>
      <c r="G399" s="18"/>
      <c r="I399" s="18"/>
      <c r="K399" s="18"/>
    </row>
    <row r="400" spans="4:11" customFormat="1" x14ac:dyDescent="0.25">
      <c r="D400" s="4"/>
      <c r="E400" s="4"/>
      <c r="F400" s="4"/>
      <c r="G400" s="18"/>
      <c r="I400" s="18"/>
      <c r="K400" s="18"/>
    </row>
    <row r="401" spans="4:11" customFormat="1" x14ac:dyDescent="0.25">
      <c r="D401" s="4"/>
      <c r="E401" s="4"/>
      <c r="F401" s="4"/>
      <c r="G401" s="18"/>
      <c r="I401" s="18"/>
      <c r="K401" s="18"/>
    </row>
    <row r="402" spans="4:11" customFormat="1" x14ac:dyDescent="0.25">
      <c r="D402" s="4"/>
      <c r="E402" s="4"/>
      <c r="F402" s="4"/>
      <c r="G402" s="18"/>
      <c r="I402" s="18"/>
      <c r="K402" s="18"/>
    </row>
    <row r="403" spans="4:11" customFormat="1" x14ac:dyDescent="0.25">
      <c r="D403" s="4"/>
      <c r="E403" s="4"/>
      <c r="F403" s="4"/>
      <c r="G403" s="18"/>
      <c r="I403" s="18"/>
      <c r="K403" s="18"/>
    </row>
    <row r="404" spans="4:11" customFormat="1" x14ac:dyDescent="0.25">
      <c r="D404" s="4"/>
      <c r="E404" s="4"/>
      <c r="F404" s="4"/>
      <c r="G404" s="18"/>
      <c r="I404" s="18"/>
      <c r="K404" s="18"/>
    </row>
    <row r="405" spans="4:11" customFormat="1" x14ac:dyDescent="0.25">
      <c r="D405" s="4"/>
      <c r="E405" s="4"/>
      <c r="F405" s="4"/>
      <c r="G405" s="18"/>
      <c r="I405" s="18"/>
      <c r="K405" s="18"/>
    </row>
    <row r="406" spans="4:11" customFormat="1" x14ac:dyDescent="0.25">
      <c r="D406" s="4"/>
      <c r="E406" s="4"/>
      <c r="F406" s="4"/>
      <c r="G406" s="18"/>
      <c r="I406" s="18"/>
      <c r="K406" s="18"/>
    </row>
    <row r="407" spans="4:11" customFormat="1" x14ac:dyDescent="0.25">
      <c r="D407" s="4"/>
      <c r="E407" s="4"/>
      <c r="F407" s="4"/>
      <c r="G407" s="18"/>
      <c r="I407" s="18"/>
      <c r="K407" s="18"/>
    </row>
    <row r="408" spans="4:11" customFormat="1" x14ac:dyDescent="0.25">
      <c r="D408" s="4"/>
      <c r="E408" s="4"/>
      <c r="F408" s="4"/>
      <c r="G408" s="18"/>
      <c r="I408" s="18"/>
      <c r="K408" s="18"/>
    </row>
    <row r="409" spans="4:11" customFormat="1" x14ac:dyDescent="0.25">
      <c r="D409" s="4"/>
      <c r="E409" s="4"/>
      <c r="F409" s="4"/>
      <c r="G409" s="18"/>
      <c r="I409" s="18"/>
      <c r="K409" s="18"/>
    </row>
    <row r="410" spans="4:11" customFormat="1" x14ac:dyDescent="0.25">
      <c r="D410" s="4"/>
      <c r="E410" s="4"/>
      <c r="F410" s="4"/>
      <c r="G410" s="18"/>
      <c r="I410" s="18"/>
      <c r="K410" s="18"/>
    </row>
    <row r="411" spans="4:11" customFormat="1" x14ac:dyDescent="0.25">
      <c r="D411" s="4"/>
      <c r="E411" s="4"/>
      <c r="F411" s="4"/>
      <c r="G411" s="18"/>
      <c r="I411" s="18"/>
      <c r="K411" s="18"/>
    </row>
    <row r="412" spans="4:11" customFormat="1" x14ac:dyDescent="0.25">
      <c r="D412" s="4"/>
      <c r="E412" s="4"/>
      <c r="F412" s="4"/>
      <c r="G412" s="18"/>
      <c r="I412" s="18"/>
      <c r="K412" s="18"/>
    </row>
    <row r="413" spans="4:11" customFormat="1" x14ac:dyDescent="0.25">
      <c r="D413" s="4"/>
      <c r="E413" s="4"/>
      <c r="F413" s="4"/>
      <c r="G413" s="18"/>
      <c r="I413" s="18"/>
      <c r="K413" s="18"/>
    </row>
    <row r="414" spans="4:11" customFormat="1" x14ac:dyDescent="0.25">
      <c r="D414" s="4"/>
      <c r="E414" s="4"/>
      <c r="F414" s="4"/>
      <c r="G414" s="18"/>
      <c r="I414" s="18"/>
      <c r="K414" s="18"/>
    </row>
    <row r="415" spans="4:11" customFormat="1" x14ac:dyDescent="0.25">
      <c r="D415" s="4"/>
      <c r="E415" s="4"/>
      <c r="F415" s="4"/>
      <c r="G415" s="18"/>
      <c r="I415" s="18"/>
      <c r="K415" s="18"/>
    </row>
    <row r="416" spans="4:11" customFormat="1" x14ac:dyDescent="0.25">
      <c r="D416" s="4"/>
      <c r="E416" s="4"/>
      <c r="F416" s="4"/>
      <c r="G416" s="18"/>
      <c r="I416" s="18"/>
      <c r="K416" s="18"/>
    </row>
    <row r="417" spans="4:11" customFormat="1" x14ac:dyDescent="0.25">
      <c r="D417" s="4"/>
      <c r="E417" s="4"/>
      <c r="F417" s="4"/>
      <c r="G417" s="18"/>
      <c r="I417" s="18"/>
      <c r="K417" s="18"/>
    </row>
    <row r="418" spans="4:11" customFormat="1" x14ac:dyDescent="0.25">
      <c r="D418" s="4"/>
      <c r="E418" s="4"/>
      <c r="F418" s="4"/>
      <c r="G418" s="18"/>
      <c r="I418" s="18"/>
      <c r="K418" s="18"/>
    </row>
    <row r="419" spans="4:11" customFormat="1" x14ac:dyDescent="0.25">
      <c r="D419" s="4"/>
      <c r="E419" s="4"/>
      <c r="F419" s="4"/>
      <c r="G419" s="18"/>
      <c r="I419" s="18"/>
      <c r="K419" s="18"/>
    </row>
    <row r="420" spans="4:11" customFormat="1" x14ac:dyDescent="0.25">
      <c r="D420" s="4"/>
      <c r="E420" s="4"/>
      <c r="F420" s="4"/>
      <c r="G420" s="18"/>
      <c r="I420" s="18"/>
      <c r="K420" s="18"/>
    </row>
    <row r="421" spans="4:11" customFormat="1" x14ac:dyDescent="0.25">
      <c r="D421" s="4"/>
      <c r="E421" s="4"/>
      <c r="F421" s="4"/>
      <c r="G421" s="18"/>
      <c r="I421" s="18"/>
      <c r="K421" s="18"/>
    </row>
    <row r="422" spans="4:11" customFormat="1" x14ac:dyDescent="0.25">
      <c r="D422" s="4"/>
      <c r="E422" s="4"/>
      <c r="F422" s="4"/>
      <c r="G422" s="18"/>
      <c r="I422" s="18"/>
      <c r="K422" s="18"/>
    </row>
    <row r="423" spans="4:11" customFormat="1" x14ac:dyDescent="0.25">
      <c r="D423" s="4"/>
      <c r="E423" s="4"/>
      <c r="F423" s="4"/>
      <c r="G423" s="18"/>
      <c r="I423" s="18"/>
      <c r="K423" s="18"/>
    </row>
    <row r="424" spans="4:11" customFormat="1" x14ac:dyDescent="0.25">
      <c r="D424" s="4"/>
      <c r="E424" s="4"/>
      <c r="F424" s="4"/>
      <c r="G424" s="18"/>
      <c r="I424" s="18"/>
      <c r="K424" s="18"/>
    </row>
    <row r="425" spans="4:11" customFormat="1" x14ac:dyDescent="0.25">
      <c r="D425" s="4"/>
      <c r="E425" s="4"/>
      <c r="F425" s="4"/>
      <c r="G425" s="18"/>
      <c r="I425" s="18"/>
      <c r="K425" s="18"/>
    </row>
    <row r="426" spans="4:11" customFormat="1" x14ac:dyDescent="0.25">
      <c r="D426" s="4"/>
      <c r="E426" s="4"/>
      <c r="F426" s="4"/>
      <c r="G426" s="18"/>
      <c r="I426" s="18"/>
      <c r="K426" s="18"/>
    </row>
    <row r="427" spans="4:11" customFormat="1" x14ac:dyDescent="0.25">
      <c r="D427" s="4"/>
      <c r="E427" s="4"/>
      <c r="F427" s="4"/>
      <c r="G427" s="18"/>
      <c r="I427" s="18"/>
      <c r="K427" s="18"/>
    </row>
    <row r="428" spans="4:11" customFormat="1" x14ac:dyDescent="0.25">
      <c r="D428" s="4"/>
      <c r="E428" s="4"/>
      <c r="F428" s="4"/>
      <c r="G428" s="18"/>
      <c r="I428" s="18"/>
      <c r="K428" s="18"/>
    </row>
    <row r="429" spans="4:11" customFormat="1" x14ac:dyDescent="0.25">
      <c r="D429" s="4"/>
      <c r="E429" s="4"/>
      <c r="F429" s="4"/>
      <c r="G429" s="18"/>
      <c r="I429" s="18"/>
      <c r="K429" s="18"/>
    </row>
    <row r="430" spans="4:11" customFormat="1" x14ac:dyDescent="0.25">
      <c r="D430" s="4"/>
      <c r="E430" s="4"/>
      <c r="F430" s="4"/>
      <c r="G430" s="18"/>
      <c r="I430" s="18"/>
      <c r="K430" s="18"/>
    </row>
    <row r="431" spans="4:11" customFormat="1" x14ac:dyDescent="0.25">
      <c r="D431" s="4"/>
      <c r="E431" s="4"/>
      <c r="F431" s="4"/>
      <c r="G431" s="18"/>
      <c r="I431" s="18"/>
      <c r="K431" s="18"/>
    </row>
    <row r="432" spans="4:11" customFormat="1" x14ac:dyDescent="0.25">
      <c r="D432" s="4"/>
      <c r="E432" s="4"/>
      <c r="F432" s="4"/>
      <c r="G432" s="18"/>
      <c r="I432" s="18"/>
      <c r="K432" s="18"/>
    </row>
    <row r="433" spans="4:11" customFormat="1" x14ac:dyDescent="0.25">
      <c r="D433" s="4"/>
      <c r="E433" s="4"/>
      <c r="F433" s="4"/>
      <c r="G433" s="18"/>
      <c r="I433" s="18"/>
      <c r="K433" s="18"/>
    </row>
    <row r="434" spans="4:11" customFormat="1" x14ac:dyDescent="0.25">
      <c r="D434" s="4"/>
      <c r="E434" s="4"/>
      <c r="F434" s="4"/>
      <c r="G434" s="18"/>
      <c r="I434" s="18"/>
      <c r="K434" s="18"/>
    </row>
    <row r="435" spans="4:11" customFormat="1" x14ac:dyDescent="0.25">
      <c r="D435" s="4"/>
      <c r="E435" s="4"/>
      <c r="F435" s="4"/>
      <c r="G435" s="18"/>
      <c r="I435" s="18"/>
      <c r="K435" s="18"/>
    </row>
    <row r="436" spans="4:11" customFormat="1" x14ac:dyDescent="0.25">
      <c r="D436" s="4"/>
      <c r="E436" s="4"/>
      <c r="F436" s="4"/>
      <c r="G436" s="18"/>
      <c r="I436" s="18"/>
      <c r="K436" s="18"/>
    </row>
    <row r="437" spans="4:11" customFormat="1" x14ac:dyDescent="0.25">
      <c r="D437" s="4"/>
      <c r="E437" s="4"/>
      <c r="F437" s="4"/>
      <c r="G437" s="18"/>
      <c r="I437" s="18"/>
      <c r="K437" s="18"/>
    </row>
    <row r="438" spans="4:11" customFormat="1" x14ac:dyDescent="0.25">
      <c r="D438" s="4"/>
      <c r="E438" s="4"/>
      <c r="F438" s="4"/>
      <c r="G438" s="18"/>
      <c r="I438" s="18"/>
      <c r="K438" s="18"/>
    </row>
    <row r="439" spans="4:11" customFormat="1" x14ac:dyDescent="0.25">
      <c r="D439" s="4"/>
      <c r="E439" s="4"/>
      <c r="F439" s="4"/>
      <c r="G439" s="18"/>
      <c r="I439" s="18"/>
      <c r="K439" s="18"/>
    </row>
    <row r="440" spans="4:11" customFormat="1" x14ac:dyDescent="0.25">
      <c r="D440" s="4"/>
      <c r="E440" s="4"/>
      <c r="F440" s="4"/>
      <c r="G440" s="18"/>
      <c r="I440" s="18"/>
      <c r="K440" s="18"/>
    </row>
    <row r="441" spans="4:11" customFormat="1" x14ac:dyDescent="0.25">
      <c r="D441" s="4"/>
      <c r="E441" s="4"/>
      <c r="F441" s="4"/>
      <c r="G441" s="18"/>
      <c r="I441" s="18"/>
      <c r="K441" s="18"/>
    </row>
    <row r="442" spans="4:11" customFormat="1" x14ac:dyDescent="0.25">
      <c r="D442" s="4"/>
      <c r="E442" s="4"/>
      <c r="F442" s="4"/>
      <c r="G442" s="18"/>
      <c r="I442" s="18"/>
      <c r="K442" s="18"/>
    </row>
    <row r="443" spans="4:11" customFormat="1" x14ac:dyDescent="0.25">
      <c r="D443" s="4"/>
      <c r="E443" s="4"/>
      <c r="F443" s="4"/>
      <c r="G443" s="18"/>
      <c r="I443" s="18"/>
      <c r="K443" s="18"/>
    </row>
    <row r="444" spans="4:11" customFormat="1" x14ac:dyDescent="0.25">
      <c r="D444" s="4"/>
      <c r="E444" s="4"/>
      <c r="F444" s="4"/>
      <c r="G444" s="18"/>
      <c r="I444" s="18"/>
      <c r="K444" s="18"/>
    </row>
    <row r="445" spans="4:11" customFormat="1" x14ac:dyDescent="0.25">
      <c r="D445" s="4"/>
      <c r="E445" s="4"/>
      <c r="F445" s="4"/>
      <c r="G445" s="18"/>
      <c r="I445" s="18"/>
      <c r="K445" s="18"/>
    </row>
    <row r="446" spans="4:11" customFormat="1" x14ac:dyDescent="0.25">
      <c r="D446" s="4"/>
      <c r="E446" s="4"/>
      <c r="F446" s="4"/>
      <c r="G446" s="18"/>
      <c r="I446" s="18"/>
      <c r="K446" s="18"/>
    </row>
    <row r="447" spans="4:11" customFormat="1" x14ac:dyDescent="0.25">
      <c r="D447" s="4"/>
      <c r="E447" s="4"/>
      <c r="F447" s="4"/>
      <c r="G447" s="18"/>
      <c r="I447" s="18"/>
      <c r="K447" s="18"/>
    </row>
    <row r="448" spans="4:11" customFormat="1" x14ac:dyDescent="0.25">
      <c r="D448" s="4"/>
      <c r="E448" s="4"/>
      <c r="F448" s="4"/>
      <c r="G448" s="18"/>
      <c r="I448" s="18"/>
      <c r="K448" s="18"/>
    </row>
    <row r="449" spans="4:11" customFormat="1" x14ac:dyDescent="0.25">
      <c r="D449" s="4"/>
      <c r="E449" s="4"/>
      <c r="F449" s="4"/>
      <c r="G449" s="18"/>
      <c r="I449" s="18"/>
      <c r="K449" s="18"/>
    </row>
    <row r="450" spans="4:11" customFormat="1" x14ac:dyDescent="0.25">
      <c r="D450" s="4"/>
      <c r="E450" s="4"/>
      <c r="F450" s="4"/>
      <c r="G450" s="18"/>
      <c r="I450" s="18"/>
      <c r="K450" s="18"/>
    </row>
    <row r="451" spans="4:11" customFormat="1" x14ac:dyDescent="0.25">
      <c r="D451" s="4"/>
      <c r="E451" s="4"/>
      <c r="F451" s="4"/>
      <c r="G451" s="18"/>
      <c r="I451" s="18"/>
      <c r="K451" s="18"/>
    </row>
    <row r="452" spans="4:11" customFormat="1" x14ac:dyDescent="0.25">
      <c r="D452" s="4"/>
      <c r="E452" s="4"/>
      <c r="F452" s="4"/>
      <c r="G452" s="18"/>
      <c r="I452" s="18"/>
      <c r="K452" s="18"/>
    </row>
    <row r="453" spans="4:11" customFormat="1" x14ac:dyDescent="0.25">
      <c r="D453" s="4"/>
      <c r="E453" s="4"/>
      <c r="F453" s="4"/>
      <c r="G453" s="18"/>
      <c r="I453" s="18"/>
      <c r="K453" s="18"/>
    </row>
    <row r="454" spans="4:11" customFormat="1" x14ac:dyDescent="0.25">
      <c r="D454" s="4"/>
      <c r="E454" s="4"/>
      <c r="F454" s="4"/>
      <c r="G454" s="18"/>
      <c r="I454" s="18"/>
      <c r="K454" s="18"/>
    </row>
    <row r="455" spans="4:11" customFormat="1" x14ac:dyDescent="0.25">
      <c r="D455" s="4"/>
      <c r="E455" s="4"/>
      <c r="F455" s="4"/>
      <c r="G455" s="18"/>
      <c r="I455" s="18"/>
      <c r="K455" s="18"/>
    </row>
    <row r="456" spans="4:11" customFormat="1" x14ac:dyDescent="0.25">
      <c r="D456" s="4"/>
      <c r="E456" s="4"/>
      <c r="F456" s="4"/>
      <c r="G456" s="18"/>
      <c r="I456" s="18"/>
      <c r="K456" s="18"/>
    </row>
    <row r="457" spans="4:11" customFormat="1" x14ac:dyDescent="0.25">
      <c r="D457" s="4"/>
      <c r="E457" s="4"/>
      <c r="F457" s="4"/>
      <c r="G457" s="18"/>
      <c r="I457" s="18"/>
      <c r="K457" s="18"/>
    </row>
    <row r="458" spans="4:11" customFormat="1" x14ac:dyDescent="0.25">
      <c r="D458" s="4"/>
      <c r="E458" s="4"/>
      <c r="F458" s="4"/>
      <c r="G458" s="18"/>
      <c r="I458" s="18"/>
      <c r="K458" s="18"/>
    </row>
    <row r="459" spans="4:11" customFormat="1" x14ac:dyDescent="0.25">
      <c r="D459" s="4"/>
      <c r="E459" s="4"/>
      <c r="F459" s="4"/>
      <c r="G459" s="18"/>
      <c r="I459" s="18"/>
      <c r="K459" s="18"/>
    </row>
    <row r="460" spans="4:11" customFormat="1" x14ac:dyDescent="0.25">
      <c r="D460" s="4"/>
      <c r="E460" s="4"/>
      <c r="F460" s="4"/>
      <c r="G460" s="18"/>
      <c r="I460" s="18"/>
      <c r="K460" s="18"/>
    </row>
    <row r="461" spans="4:11" customFormat="1" x14ac:dyDescent="0.25">
      <c r="D461" s="4"/>
      <c r="E461" s="4"/>
      <c r="F461" s="4"/>
      <c r="G461" s="18"/>
      <c r="I461" s="18"/>
      <c r="K461" s="18"/>
    </row>
    <row r="462" spans="4:11" customFormat="1" x14ac:dyDescent="0.25">
      <c r="D462" s="4"/>
      <c r="E462" s="4"/>
      <c r="F462" s="4"/>
      <c r="G462" s="18"/>
      <c r="I462" s="18"/>
      <c r="K462" s="18"/>
    </row>
    <row r="463" spans="4:11" customFormat="1" x14ac:dyDescent="0.25">
      <c r="D463" s="4"/>
      <c r="E463" s="4"/>
      <c r="F463" s="4"/>
      <c r="G463" s="18"/>
      <c r="I463" s="18"/>
      <c r="K463" s="18"/>
    </row>
    <row r="464" spans="4:11" customFormat="1" x14ac:dyDescent="0.25">
      <c r="D464" s="4"/>
      <c r="E464" s="4"/>
      <c r="F464" s="4"/>
      <c r="G464" s="18"/>
      <c r="I464" s="18"/>
      <c r="K464" s="18"/>
    </row>
    <row r="465" spans="4:11" customFormat="1" x14ac:dyDescent="0.25">
      <c r="D465" s="4"/>
      <c r="E465" s="4"/>
      <c r="F465" s="4"/>
      <c r="G465" s="18"/>
      <c r="I465" s="18"/>
      <c r="K465" s="18"/>
    </row>
    <row r="466" spans="4:11" customFormat="1" x14ac:dyDescent="0.25">
      <c r="D466" s="4"/>
      <c r="E466" s="4"/>
      <c r="F466" s="4"/>
      <c r="G466" s="18"/>
      <c r="I466" s="18"/>
      <c r="K466" s="18"/>
    </row>
    <row r="467" spans="4:11" customFormat="1" x14ac:dyDescent="0.25">
      <c r="D467" s="4"/>
      <c r="E467" s="4"/>
      <c r="F467" s="4"/>
      <c r="G467" s="18"/>
      <c r="I467" s="18"/>
      <c r="K467" s="18"/>
    </row>
    <row r="468" spans="4:11" customFormat="1" x14ac:dyDescent="0.25">
      <c r="D468" s="4"/>
      <c r="E468" s="4"/>
      <c r="F468" s="4"/>
      <c r="G468" s="18"/>
      <c r="I468" s="18"/>
      <c r="K468" s="18"/>
    </row>
    <row r="469" spans="4:11" customFormat="1" x14ac:dyDescent="0.25">
      <c r="D469" s="4"/>
      <c r="E469" s="4"/>
      <c r="F469" s="4"/>
      <c r="G469" s="18"/>
      <c r="I469" s="18"/>
      <c r="K469" s="18"/>
    </row>
    <row r="470" spans="4:11" customFormat="1" x14ac:dyDescent="0.25">
      <c r="D470" s="4"/>
      <c r="E470" s="4"/>
      <c r="F470" s="4"/>
      <c r="G470" s="18"/>
      <c r="I470" s="18"/>
      <c r="K470" s="18"/>
    </row>
    <row r="471" spans="4:11" customFormat="1" x14ac:dyDescent="0.25">
      <c r="D471" s="4"/>
      <c r="E471" s="4"/>
      <c r="F471" s="4"/>
      <c r="G471" s="18"/>
      <c r="I471" s="18"/>
      <c r="K471" s="18"/>
    </row>
    <row r="472" spans="4:11" customFormat="1" x14ac:dyDescent="0.25">
      <c r="D472" s="4"/>
      <c r="E472" s="4"/>
      <c r="F472" s="4"/>
      <c r="G472" s="18"/>
      <c r="I472" s="18"/>
      <c r="K472" s="18"/>
    </row>
    <row r="473" spans="4:11" customFormat="1" x14ac:dyDescent="0.25">
      <c r="D473" s="4"/>
      <c r="E473" s="4"/>
      <c r="F473" s="4"/>
      <c r="G473" s="18"/>
      <c r="I473" s="18"/>
      <c r="K473" s="18"/>
    </row>
    <row r="474" spans="4:11" customFormat="1" x14ac:dyDescent="0.25">
      <c r="D474" s="4"/>
      <c r="E474" s="4"/>
      <c r="F474" s="4"/>
      <c r="G474" s="18"/>
      <c r="I474" s="18"/>
      <c r="K474" s="18"/>
    </row>
    <row r="475" spans="4:11" customFormat="1" x14ac:dyDescent="0.25">
      <c r="D475" s="4"/>
      <c r="E475" s="4"/>
      <c r="F475" s="4"/>
      <c r="G475" s="18"/>
      <c r="I475" s="18"/>
      <c r="K475" s="18"/>
    </row>
    <row r="476" spans="4:11" customFormat="1" x14ac:dyDescent="0.25">
      <c r="D476" s="4"/>
      <c r="E476" s="4"/>
      <c r="F476" s="4"/>
      <c r="G476" s="18"/>
      <c r="I476" s="18"/>
      <c r="K476" s="18"/>
    </row>
    <row r="477" spans="4:11" customFormat="1" x14ac:dyDescent="0.25">
      <c r="D477" s="4"/>
      <c r="E477" s="4"/>
      <c r="F477" s="4"/>
      <c r="G477" s="18"/>
      <c r="I477" s="18"/>
      <c r="K477" s="18"/>
    </row>
    <row r="478" spans="4:11" customFormat="1" x14ac:dyDescent="0.25">
      <c r="D478" s="4"/>
      <c r="E478" s="4"/>
      <c r="F478" s="4"/>
      <c r="G478" s="18"/>
      <c r="I478" s="18"/>
      <c r="K478" s="18"/>
    </row>
    <row r="479" spans="4:11" customFormat="1" x14ac:dyDescent="0.25">
      <c r="D479" s="4"/>
      <c r="E479" s="4"/>
      <c r="F479" s="4"/>
      <c r="G479" s="18"/>
      <c r="I479" s="18"/>
      <c r="K479" s="18"/>
    </row>
    <row r="480" spans="4:11" customFormat="1" x14ac:dyDescent="0.25">
      <c r="D480" s="4"/>
      <c r="E480" s="4"/>
      <c r="F480" s="4"/>
      <c r="G480" s="18"/>
      <c r="I480" s="18"/>
      <c r="K480" s="18"/>
    </row>
    <row r="481" spans="4:11" customFormat="1" x14ac:dyDescent="0.25">
      <c r="D481" s="4"/>
      <c r="E481" s="4"/>
      <c r="F481" s="4"/>
      <c r="G481" s="18"/>
      <c r="I481" s="18"/>
      <c r="K481" s="18"/>
    </row>
    <row r="482" spans="4:11" customFormat="1" x14ac:dyDescent="0.25">
      <c r="D482" s="4"/>
      <c r="E482" s="4"/>
      <c r="F482" s="4"/>
      <c r="G482" s="18"/>
      <c r="I482" s="18"/>
      <c r="K482" s="18"/>
    </row>
    <row r="483" spans="4:11" customFormat="1" x14ac:dyDescent="0.25">
      <c r="D483" s="4"/>
      <c r="E483" s="4"/>
      <c r="F483" s="4"/>
      <c r="G483" s="18"/>
      <c r="I483" s="18"/>
      <c r="K483" s="18"/>
    </row>
    <row r="484" spans="4:11" customFormat="1" x14ac:dyDescent="0.25">
      <c r="D484" s="4"/>
      <c r="E484" s="4"/>
      <c r="F484" s="4"/>
      <c r="G484" s="18"/>
      <c r="I484" s="18"/>
      <c r="K484" s="18"/>
    </row>
    <row r="485" spans="4:11" customFormat="1" x14ac:dyDescent="0.25">
      <c r="D485" s="4"/>
      <c r="E485" s="4"/>
      <c r="F485" s="4"/>
      <c r="G485" s="18"/>
      <c r="I485" s="18"/>
      <c r="K485" s="18"/>
    </row>
    <row r="486" spans="4:11" customFormat="1" x14ac:dyDescent="0.25">
      <c r="D486" s="4"/>
      <c r="E486" s="4"/>
      <c r="F486" s="4"/>
      <c r="G486" s="18"/>
      <c r="I486" s="18"/>
      <c r="K486" s="18"/>
    </row>
    <row r="487" spans="4:11" customFormat="1" x14ac:dyDescent="0.25">
      <c r="D487" s="4"/>
      <c r="E487" s="4"/>
      <c r="F487" s="4"/>
      <c r="G487" s="18"/>
      <c r="I487" s="18"/>
      <c r="K487" s="18"/>
    </row>
    <row r="488" spans="4:11" customFormat="1" x14ac:dyDescent="0.25">
      <c r="D488" s="4"/>
      <c r="E488" s="4"/>
      <c r="F488" s="4"/>
      <c r="G488" s="18"/>
      <c r="I488" s="18"/>
      <c r="K488" s="18"/>
    </row>
    <row r="489" spans="4:11" customFormat="1" x14ac:dyDescent="0.25">
      <c r="D489" s="4"/>
      <c r="E489" s="4"/>
      <c r="F489" s="4"/>
      <c r="G489" s="18"/>
      <c r="I489" s="18"/>
      <c r="K489" s="18"/>
    </row>
    <row r="490" spans="4:11" customFormat="1" x14ac:dyDescent="0.25">
      <c r="D490" s="4"/>
      <c r="E490" s="4"/>
      <c r="F490" s="4"/>
      <c r="G490" s="18"/>
      <c r="I490" s="18"/>
      <c r="K490" s="18"/>
    </row>
    <row r="491" spans="4:11" customFormat="1" x14ac:dyDescent="0.25">
      <c r="D491" s="4"/>
      <c r="E491" s="4"/>
      <c r="F491" s="4"/>
      <c r="G491" s="18"/>
      <c r="I491" s="18"/>
      <c r="K491" s="18"/>
    </row>
    <row r="492" spans="4:11" customFormat="1" x14ac:dyDescent="0.25">
      <c r="D492" s="4"/>
      <c r="E492" s="4"/>
      <c r="F492" s="4"/>
      <c r="G492" s="18"/>
      <c r="I492" s="18"/>
      <c r="K492" s="18"/>
    </row>
    <row r="493" spans="4:11" customFormat="1" x14ac:dyDescent="0.25">
      <c r="D493" s="4"/>
      <c r="E493" s="4"/>
      <c r="F493" s="4"/>
      <c r="G493" s="18"/>
      <c r="I493" s="18"/>
      <c r="K493" s="18"/>
    </row>
    <row r="494" spans="4:11" customFormat="1" x14ac:dyDescent="0.25">
      <c r="D494" s="4"/>
      <c r="E494" s="4"/>
      <c r="F494" s="4"/>
      <c r="G494" s="18"/>
      <c r="I494" s="18"/>
      <c r="K494" s="18"/>
    </row>
    <row r="495" spans="4:11" customFormat="1" x14ac:dyDescent="0.25">
      <c r="D495" s="4"/>
      <c r="E495" s="4"/>
      <c r="F495" s="4"/>
      <c r="G495" s="18"/>
      <c r="I495" s="18"/>
      <c r="K495" s="18"/>
    </row>
    <row r="496" spans="4:11" customFormat="1" x14ac:dyDescent="0.25">
      <c r="D496" s="4"/>
      <c r="E496" s="4"/>
      <c r="F496" s="4"/>
      <c r="G496" s="18"/>
      <c r="I496" s="18"/>
      <c r="K496" s="18"/>
    </row>
    <row r="497" spans="4:11" customFormat="1" x14ac:dyDescent="0.25">
      <c r="D497" s="4"/>
      <c r="E497" s="4"/>
      <c r="F497" s="4"/>
      <c r="G497" s="18"/>
      <c r="I497" s="18"/>
      <c r="K497" s="18"/>
    </row>
    <row r="498" spans="4:11" customFormat="1" x14ac:dyDescent="0.25">
      <c r="D498" s="4"/>
      <c r="E498" s="4"/>
      <c r="F498" s="4"/>
      <c r="G498" s="18"/>
      <c r="I498" s="18"/>
      <c r="K498" s="18"/>
    </row>
    <row r="499" spans="4:11" customFormat="1" x14ac:dyDescent="0.25">
      <c r="D499" s="4"/>
      <c r="E499" s="4"/>
      <c r="F499" s="4"/>
      <c r="G499" s="18"/>
      <c r="I499" s="18"/>
      <c r="K499" s="18"/>
    </row>
    <row r="500" spans="4:11" customFormat="1" x14ac:dyDescent="0.25">
      <c r="D500" s="4"/>
      <c r="E500" s="4"/>
      <c r="F500" s="4"/>
      <c r="G500" s="18"/>
      <c r="I500" s="18"/>
      <c r="K500" s="18"/>
    </row>
    <row r="501" spans="4:11" customFormat="1" x14ac:dyDescent="0.25">
      <c r="D501" s="4"/>
      <c r="E501" s="4"/>
      <c r="F501" s="4"/>
      <c r="G501" s="18"/>
      <c r="I501" s="18"/>
      <c r="K501" s="18"/>
    </row>
    <row r="502" spans="4:11" customFormat="1" x14ac:dyDescent="0.25">
      <c r="D502" s="4"/>
      <c r="E502" s="4"/>
      <c r="F502" s="4"/>
      <c r="G502" s="18"/>
      <c r="I502" s="18"/>
      <c r="K502" s="18"/>
    </row>
    <row r="503" spans="4:11" customFormat="1" x14ac:dyDescent="0.25">
      <c r="D503" s="4"/>
      <c r="E503" s="4"/>
      <c r="F503" s="4"/>
      <c r="G503" s="18"/>
      <c r="I503" s="18"/>
      <c r="K503" s="18"/>
    </row>
    <row r="504" spans="4:11" customFormat="1" x14ac:dyDescent="0.25">
      <c r="D504" s="4"/>
      <c r="E504" s="4"/>
      <c r="F504" s="4"/>
      <c r="G504" s="18"/>
      <c r="I504" s="18"/>
      <c r="K504" s="18"/>
    </row>
    <row r="505" spans="4:11" customFormat="1" x14ac:dyDescent="0.25">
      <c r="D505" s="4"/>
      <c r="E505" s="4"/>
      <c r="F505" s="4"/>
      <c r="G505" s="18"/>
      <c r="I505" s="18"/>
      <c r="K505" s="18"/>
    </row>
    <row r="506" spans="4:11" customFormat="1" x14ac:dyDescent="0.25">
      <c r="D506" s="4"/>
      <c r="E506" s="4"/>
      <c r="F506" s="4"/>
      <c r="G506" s="18"/>
      <c r="I506" s="18"/>
      <c r="K506" s="18"/>
    </row>
    <row r="507" spans="4:11" customFormat="1" x14ac:dyDescent="0.25">
      <c r="D507" s="4"/>
      <c r="E507" s="4"/>
      <c r="F507" s="4"/>
      <c r="G507" s="18"/>
      <c r="I507" s="18"/>
      <c r="K507" s="18"/>
    </row>
    <row r="508" spans="4:11" customFormat="1" x14ac:dyDescent="0.25">
      <c r="D508" s="4"/>
      <c r="E508" s="4"/>
      <c r="F508" s="4"/>
      <c r="G508" s="18"/>
      <c r="I508" s="18"/>
      <c r="K508" s="18"/>
    </row>
    <row r="509" spans="4:11" customFormat="1" x14ac:dyDescent="0.25">
      <c r="D509" s="4"/>
      <c r="E509" s="4"/>
      <c r="F509" s="4"/>
      <c r="G509" s="18"/>
      <c r="I509" s="18"/>
      <c r="K509" s="18"/>
    </row>
    <row r="510" spans="4:11" customFormat="1" x14ac:dyDescent="0.25">
      <c r="D510" s="4"/>
      <c r="E510" s="4"/>
      <c r="F510" s="4"/>
      <c r="G510" s="18"/>
      <c r="I510" s="18"/>
      <c r="K510" s="18"/>
    </row>
    <row r="511" spans="4:11" customFormat="1" x14ac:dyDescent="0.25">
      <c r="D511" s="4"/>
      <c r="E511" s="4"/>
      <c r="F511" s="4"/>
      <c r="G511" s="18"/>
      <c r="I511" s="18"/>
      <c r="K511" s="18"/>
    </row>
    <row r="512" spans="4:11" customFormat="1" x14ac:dyDescent="0.25">
      <c r="D512" s="4"/>
      <c r="E512" s="4"/>
      <c r="F512" s="4"/>
      <c r="G512" s="18"/>
      <c r="I512" s="18"/>
      <c r="K512" s="18"/>
    </row>
    <row r="513" spans="4:11" customFormat="1" x14ac:dyDescent="0.25">
      <c r="D513" s="4"/>
      <c r="E513" s="4"/>
      <c r="F513" s="4"/>
      <c r="G513" s="18"/>
      <c r="I513" s="18"/>
      <c r="K513" s="18"/>
    </row>
    <row r="514" spans="4:11" customFormat="1" x14ac:dyDescent="0.25">
      <c r="D514" s="4"/>
      <c r="E514" s="4"/>
      <c r="F514" s="4"/>
      <c r="G514" s="18"/>
      <c r="I514" s="18"/>
      <c r="K514" s="18"/>
    </row>
    <row r="515" spans="4:11" customFormat="1" x14ac:dyDescent="0.25">
      <c r="D515" s="4"/>
      <c r="E515" s="4"/>
      <c r="F515" s="4"/>
      <c r="G515" s="18"/>
      <c r="I515" s="18"/>
      <c r="K515" s="18"/>
    </row>
    <row r="516" spans="4:11" customFormat="1" x14ac:dyDescent="0.25">
      <c r="D516" s="4"/>
      <c r="E516" s="4"/>
      <c r="F516" s="4"/>
      <c r="G516" s="18"/>
      <c r="I516" s="18"/>
      <c r="K516" s="18"/>
    </row>
    <row r="517" spans="4:11" customFormat="1" x14ac:dyDescent="0.25">
      <c r="D517" s="4"/>
      <c r="E517" s="4"/>
      <c r="F517" s="4"/>
      <c r="G517" s="18"/>
      <c r="I517" s="18"/>
      <c r="K517" s="18"/>
    </row>
    <row r="518" spans="4:11" customFormat="1" x14ac:dyDescent="0.25">
      <c r="D518" s="4"/>
      <c r="E518" s="4"/>
      <c r="F518" s="4"/>
      <c r="G518" s="18"/>
      <c r="I518" s="18"/>
      <c r="K518" s="18"/>
    </row>
    <row r="519" spans="4:11" customFormat="1" x14ac:dyDescent="0.25">
      <c r="D519" s="4"/>
      <c r="E519" s="4"/>
      <c r="F519" s="4"/>
      <c r="G519" s="18"/>
      <c r="I519" s="18"/>
      <c r="K519" s="18"/>
    </row>
    <row r="520" spans="4:11" customFormat="1" x14ac:dyDescent="0.25">
      <c r="D520" s="4"/>
      <c r="E520" s="4"/>
      <c r="F520" s="4"/>
      <c r="G520" s="18"/>
      <c r="I520" s="18"/>
      <c r="K520" s="18"/>
    </row>
    <row r="521" spans="4:11" customFormat="1" x14ac:dyDescent="0.25">
      <c r="D521" s="4"/>
      <c r="E521" s="4"/>
      <c r="F521" s="4"/>
      <c r="G521" s="18"/>
      <c r="I521" s="18"/>
      <c r="K521" s="18"/>
    </row>
    <row r="522" spans="4:11" customFormat="1" x14ac:dyDescent="0.25">
      <c r="D522" s="4"/>
      <c r="E522" s="4"/>
      <c r="F522" s="4"/>
      <c r="G522" s="18"/>
      <c r="I522" s="18"/>
      <c r="K522" s="18"/>
    </row>
    <row r="523" spans="4:11" customFormat="1" x14ac:dyDescent="0.25">
      <c r="D523" s="4"/>
      <c r="E523" s="4"/>
      <c r="F523" s="4"/>
      <c r="G523" s="18"/>
      <c r="I523" s="18"/>
      <c r="K523" s="18"/>
    </row>
    <row r="524" spans="4:11" customFormat="1" x14ac:dyDescent="0.25">
      <c r="D524" s="4"/>
      <c r="E524" s="4"/>
      <c r="F524" s="4"/>
      <c r="G524" s="18"/>
      <c r="I524" s="18"/>
      <c r="K524" s="18"/>
    </row>
    <row r="525" spans="4:11" customFormat="1" x14ac:dyDescent="0.25">
      <c r="D525" s="4"/>
      <c r="E525" s="4"/>
      <c r="F525" s="4"/>
      <c r="G525" s="18"/>
      <c r="I525" s="18"/>
      <c r="K525" s="18"/>
    </row>
    <row r="526" spans="4:11" customFormat="1" x14ac:dyDescent="0.25">
      <c r="D526" s="4"/>
      <c r="E526" s="4"/>
      <c r="F526" s="4"/>
      <c r="G526" s="18"/>
      <c r="I526" s="18"/>
      <c r="K526" s="18"/>
    </row>
    <row r="527" spans="4:11" customFormat="1" x14ac:dyDescent="0.25">
      <c r="D527" s="4"/>
      <c r="E527" s="4"/>
      <c r="F527" s="4"/>
      <c r="G527" s="18"/>
      <c r="I527" s="18"/>
      <c r="K527" s="18"/>
    </row>
    <row r="528" spans="4:11" customFormat="1" x14ac:dyDescent="0.25">
      <c r="D528" s="4"/>
      <c r="E528" s="4"/>
      <c r="F528" s="4"/>
      <c r="G528" s="18"/>
      <c r="I528" s="18"/>
      <c r="K528" s="18"/>
    </row>
    <row r="529" spans="4:11" customFormat="1" x14ac:dyDescent="0.25">
      <c r="D529" s="4"/>
      <c r="E529" s="4"/>
      <c r="F529" s="4"/>
      <c r="G529" s="18"/>
      <c r="I529" s="18"/>
      <c r="K529" s="18"/>
    </row>
    <row r="530" spans="4:11" customFormat="1" x14ac:dyDescent="0.25">
      <c r="D530" s="4"/>
      <c r="E530" s="4"/>
      <c r="F530" s="4"/>
      <c r="G530" s="18"/>
      <c r="I530" s="18"/>
      <c r="K530" s="18"/>
    </row>
    <row r="531" spans="4:11" customFormat="1" x14ac:dyDescent="0.25">
      <c r="D531" s="4"/>
      <c r="E531" s="4"/>
      <c r="F531" s="4"/>
      <c r="G531" s="18"/>
      <c r="I531" s="18"/>
      <c r="K531" s="18"/>
    </row>
    <row r="532" spans="4:11" customFormat="1" x14ac:dyDescent="0.25">
      <c r="D532" s="4"/>
      <c r="E532" s="4"/>
      <c r="F532" s="4"/>
      <c r="G532" s="18"/>
      <c r="I532" s="18"/>
      <c r="K532" s="18"/>
    </row>
    <row r="533" spans="4:11" customFormat="1" x14ac:dyDescent="0.25">
      <c r="D533" s="4"/>
      <c r="E533" s="4"/>
      <c r="F533" s="4"/>
      <c r="G533" s="18"/>
      <c r="I533" s="18"/>
      <c r="K533" s="18"/>
    </row>
    <row r="534" spans="4:11" customFormat="1" x14ac:dyDescent="0.25">
      <c r="D534" s="4"/>
      <c r="E534" s="4"/>
      <c r="F534" s="4"/>
      <c r="G534" s="18"/>
      <c r="I534" s="18"/>
      <c r="K534" s="18"/>
    </row>
    <row r="535" spans="4:11" customFormat="1" x14ac:dyDescent="0.25">
      <c r="D535" s="4"/>
      <c r="E535" s="4"/>
      <c r="F535" s="4"/>
      <c r="G535" s="18"/>
      <c r="I535" s="18"/>
      <c r="K535" s="18"/>
    </row>
    <row r="536" spans="4:11" customFormat="1" x14ac:dyDescent="0.25">
      <c r="D536" s="4"/>
      <c r="E536" s="4"/>
      <c r="F536" s="4"/>
      <c r="G536" s="18"/>
      <c r="I536" s="18"/>
      <c r="K536" s="18"/>
    </row>
    <row r="537" spans="4:11" customFormat="1" x14ac:dyDescent="0.25">
      <c r="D537" s="4"/>
      <c r="E537" s="4"/>
      <c r="F537" s="4"/>
      <c r="G537" s="18"/>
      <c r="I537" s="18"/>
      <c r="K537" s="18"/>
    </row>
    <row r="538" spans="4:11" customFormat="1" x14ac:dyDescent="0.25">
      <c r="D538" s="4"/>
      <c r="E538" s="4"/>
      <c r="F538" s="4"/>
      <c r="G538" s="18"/>
      <c r="I538" s="18"/>
      <c r="K538" s="18"/>
    </row>
    <row r="539" spans="4:11" customFormat="1" x14ac:dyDescent="0.25">
      <c r="D539" s="4"/>
      <c r="E539" s="4"/>
      <c r="F539" s="4"/>
      <c r="G539" s="18"/>
      <c r="I539" s="18"/>
      <c r="K539" s="18"/>
    </row>
    <row r="540" spans="4:11" customFormat="1" x14ac:dyDescent="0.25">
      <c r="D540" s="4"/>
      <c r="E540" s="4"/>
      <c r="F540" s="4"/>
      <c r="G540" s="18"/>
      <c r="I540" s="18"/>
      <c r="K540" s="18"/>
    </row>
    <row r="541" spans="4:11" customFormat="1" x14ac:dyDescent="0.25">
      <c r="D541" s="4"/>
      <c r="E541" s="4"/>
      <c r="F541" s="4"/>
      <c r="G541" s="18"/>
      <c r="I541" s="18"/>
      <c r="K541" s="18"/>
    </row>
    <row r="542" spans="4:11" customFormat="1" x14ac:dyDescent="0.25">
      <c r="D542" s="4"/>
      <c r="E542" s="4"/>
      <c r="F542" s="4"/>
      <c r="G542" s="18"/>
      <c r="I542" s="18"/>
      <c r="K542" s="18"/>
    </row>
    <row r="543" spans="4:11" customFormat="1" x14ac:dyDescent="0.25">
      <c r="D543" s="4"/>
      <c r="E543" s="4"/>
      <c r="F543" s="4"/>
      <c r="G543" s="18"/>
      <c r="I543" s="18"/>
      <c r="K543" s="18"/>
    </row>
    <row r="544" spans="4:11" customFormat="1" x14ac:dyDescent="0.25">
      <c r="D544" s="4"/>
      <c r="E544" s="4"/>
      <c r="F544" s="4"/>
      <c r="G544" s="18"/>
      <c r="I544" s="18"/>
      <c r="K544" s="18"/>
    </row>
    <row r="545" spans="4:11" customFormat="1" x14ac:dyDescent="0.25">
      <c r="D545" s="4"/>
      <c r="E545" s="4"/>
      <c r="F545" s="4"/>
      <c r="G545" s="18"/>
      <c r="I545" s="18"/>
      <c r="K545" s="18"/>
    </row>
    <row r="546" spans="4:11" customFormat="1" x14ac:dyDescent="0.25">
      <c r="D546" s="4"/>
      <c r="E546" s="4"/>
      <c r="F546" s="4"/>
      <c r="G546" s="18"/>
      <c r="I546" s="18"/>
      <c r="K546" s="18"/>
    </row>
    <row r="547" spans="4:11" customFormat="1" x14ac:dyDescent="0.25">
      <c r="D547" s="4"/>
      <c r="E547" s="4"/>
      <c r="F547" s="4"/>
      <c r="G547" s="18"/>
      <c r="I547" s="18"/>
      <c r="K547" s="18"/>
    </row>
    <row r="548" spans="4:11" customFormat="1" x14ac:dyDescent="0.25">
      <c r="D548" s="4"/>
      <c r="E548" s="4"/>
      <c r="F548" s="4"/>
      <c r="G548" s="18"/>
      <c r="I548" s="18"/>
      <c r="K548" s="18"/>
    </row>
    <row r="549" spans="4:11" customFormat="1" x14ac:dyDescent="0.25">
      <c r="D549" s="4"/>
      <c r="E549" s="4"/>
      <c r="F549" s="4"/>
      <c r="G549" s="18"/>
      <c r="I549" s="18"/>
      <c r="K549" s="18"/>
    </row>
    <row r="550" spans="4:11" customFormat="1" x14ac:dyDescent="0.25">
      <c r="D550" s="4"/>
      <c r="E550" s="4"/>
      <c r="F550" s="4"/>
      <c r="G550" s="18"/>
      <c r="I550" s="18"/>
      <c r="K550" s="18"/>
    </row>
    <row r="551" spans="4:11" customFormat="1" x14ac:dyDescent="0.25">
      <c r="D551" s="4"/>
      <c r="E551" s="4"/>
      <c r="F551" s="4"/>
      <c r="G551" s="18"/>
      <c r="I551" s="18"/>
      <c r="K551" s="18"/>
    </row>
    <row r="552" spans="4:11" customFormat="1" x14ac:dyDescent="0.25">
      <c r="D552" s="4"/>
      <c r="E552" s="4"/>
      <c r="F552" s="4"/>
      <c r="G552" s="18"/>
      <c r="I552" s="18"/>
      <c r="K552" s="18"/>
    </row>
    <row r="553" spans="4:11" customFormat="1" x14ac:dyDescent="0.25">
      <c r="D553" s="4"/>
      <c r="E553" s="4"/>
      <c r="F553" s="4"/>
      <c r="G553" s="18"/>
      <c r="I553" s="18"/>
      <c r="K553" s="18"/>
    </row>
    <row r="554" spans="4:11" customFormat="1" x14ac:dyDescent="0.25">
      <c r="D554" s="4"/>
      <c r="E554" s="4"/>
      <c r="F554" s="4"/>
      <c r="G554" s="18"/>
      <c r="I554" s="18"/>
      <c r="K554" s="18"/>
    </row>
    <row r="555" spans="4:11" customFormat="1" x14ac:dyDescent="0.25">
      <c r="D555" s="4"/>
      <c r="E555" s="4"/>
      <c r="F555" s="4"/>
      <c r="G555" s="18"/>
      <c r="I555" s="18"/>
      <c r="K555" s="18"/>
    </row>
    <row r="556" spans="4:11" customFormat="1" x14ac:dyDescent="0.25">
      <c r="D556" s="4"/>
      <c r="E556" s="4"/>
      <c r="F556" s="4"/>
      <c r="G556" s="18"/>
      <c r="I556" s="18"/>
      <c r="K556" s="18"/>
    </row>
    <row r="557" spans="4:11" customFormat="1" x14ac:dyDescent="0.25">
      <c r="D557" s="4"/>
      <c r="E557" s="4"/>
      <c r="F557" s="4"/>
      <c r="G557" s="18"/>
      <c r="I557" s="18"/>
      <c r="K557" s="18"/>
    </row>
    <row r="558" spans="4:11" customFormat="1" x14ac:dyDescent="0.25">
      <c r="D558" s="4"/>
      <c r="E558" s="4"/>
      <c r="F558" s="4"/>
      <c r="G558" s="18"/>
      <c r="I558" s="18"/>
      <c r="K558" s="18"/>
    </row>
    <row r="559" spans="4:11" customFormat="1" x14ac:dyDescent="0.25">
      <c r="D559" s="4"/>
      <c r="E559" s="4"/>
      <c r="F559" s="4"/>
      <c r="G559" s="18"/>
      <c r="I559" s="18"/>
      <c r="K559" s="18"/>
    </row>
    <row r="560" spans="4:11" customFormat="1" x14ac:dyDescent="0.25">
      <c r="D560" s="4"/>
      <c r="E560" s="4"/>
      <c r="F560" s="4"/>
      <c r="G560" s="18"/>
      <c r="I560" s="18"/>
      <c r="K560" s="18"/>
    </row>
    <row r="561" spans="4:11" customFormat="1" x14ac:dyDescent="0.25">
      <c r="D561" s="4"/>
      <c r="E561" s="4"/>
      <c r="F561" s="4"/>
      <c r="G561" s="18"/>
      <c r="I561" s="18"/>
      <c r="K561" s="18"/>
    </row>
    <row r="562" spans="4:11" customFormat="1" x14ac:dyDescent="0.25">
      <c r="D562" s="4"/>
      <c r="E562" s="4"/>
      <c r="F562" s="4"/>
      <c r="G562" s="18"/>
      <c r="I562" s="18"/>
      <c r="K562" s="18"/>
    </row>
    <row r="563" spans="4:11" customFormat="1" x14ac:dyDescent="0.25">
      <c r="D563" s="4"/>
      <c r="E563" s="4"/>
      <c r="F563" s="4"/>
      <c r="G563" s="18"/>
      <c r="I563" s="18"/>
      <c r="K563" s="18"/>
    </row>
    <row r="564" spans="4:11" customFormat="1" x14ac:dyDescent="0.25">
      <c r="D564" s="4"/>
      <c r="E564" s="4"/>
      <c r="F564" s="4"/>
      <c r="G564" s="18"/>
      <c r="I564" s="18"/>
      <c r="K564" s="18"/>
    </row>
    <row r="565" spans="4:11" customFormat="1" x14ac:dyDescent="0.25">
      <c r="D565" s="4"/>
      <c r="E565" s="4"/>
      <c r="F565" s="4"/>
      <c r="G565" s="18"/>
      <c r="I565" s="18"/>
      <c r="K565" s="18"/>
    </row>
    <row r="566" spans="4:11" customFormat="1" x14ac:dyDescent="0.25">
      <c r="D566" s="4"/>
      <c r="E566" s="4"/>
      <c r="F566" s="4"/>
      <c r="G566" s="18"/>
      <c r="I566" s="18"/>
      <c r="K566" s="18"/>
    </row>
    <row r="567" spans="4:11" customFormat="1" x14ac:dyDescent="0.25">
      <c r="D567" s="4"/>
      <c r="E567" s="4"/>
      <c r="F567" s="4"/>
      <c r="G567" s="18"/>
      <c r="I567" s="18"/>
      <c r="K567" s="18"/>
    </row>
    <row r="568" spans="4:11" customFormat="1" x14ac:dyDescent="0.25">
      <c r="D568" s="4"/>
      <c r="E568" s="4"/>
      <c r="F568" s="4"/>
      <c r="G568" s="18"/>
      <c r="I568" s="18"/>
      <c r="K568" s="18"/>
    </row>
    <row r="569" spans="4:11" customFormat="1" x14ac:dyDescent="0.25">
      <c r="D569" s="4"/>
      <c r="E569" s="4"/>
      <c r="F569" s="4"/>
      <c r="G569" s="18"/>
      <c r="I569" s="18"/>
      <c r="K569" s="18"/>
    </row>
    <row r="570" spans="4:11" customFormat="1" x14ac:dyDescent="0.25">
      <c r="D570" s="4"/>
      <c r="E570" s="4"/>
      <c r="F570" s="4"/>
      <c r="G570" s="18"/>
      <c r="I570" s="18"/>
      <c r="K570" s="18"/>
    </row>
    <row r="571" spans="4:11" customFormat="1" x14ac:dyDescent="0.25">
      <c r="D571" s="4"/>
      <c r="E571" s="4"/>
      <c r="F571" s="4"/>
      <c r="G571" s="18"/>
      <c r="I571" s="18"/>
      <c r="K571" s="18"/>
    </row>
    <row r="572" spans="4:11" customFormat="1" x14ac:dyDescent="0.25">
      <c r="D572" s="4"/>
      <c r="E572" s="4"/>
      <c r="F572" s="4"/>
      <c r="G572" s="18"/>
      <c r="I572" s="18"/>
      <c r="K572" s="18"/>
    </row>
    <row r="573" spans="4:11" customFormat="1" x14ac:dyDescent="0.25">
      <c r="D573" s="4"/>
      <c r="E573" s="4"/>
      <c r="F573" s="4"/>
      <c r="G573" s="18"/>
      <c r="I573" s="18"/>
      <c r="K573" s="18"/>
    </row>
    <row r="574" spans="4:11" customFormat="1" x14ac:dyDescent="0.25">
      <c r="D574" s="4"/>
      <c r="E574" s="4"/>
      <c r="F574" s="4"/>
      <c r="G574" s="18"/>
      <c r="I574" s="18"/>
      <c r="K574" s="18"/>
    </row>
    <row r="575" spans="4:11" customFormat="1" x14ac:dyDescent="0.25">
      <c r="D575" s="4"/>
      <c r="E575" s="4"/>
      <c r="F575" s="4"/>
      <c r="G575" s="18"/>
      <c r="I575" s="18"/>
      <c r="K575" s="18"/>
    </row>
    <row r="576" spans="4:11" customFormat="1" x14ac:dyDescent="0.25">
      <c r="D576" s="4"/>
      <c r="E576" s="4"/>
      <c r="F576" s="4"/>
      <c r="G576" s="18"/>
      <c r="I576" s="18"/>
      <c r="K576" s="18"/>
    </row>
    <row r="577" spans="4:11" customFormat="1" x14ac:dyDescent="0.25">
      <c r="D577" s="4"/>
      <c r="E577" s="4"/>
      <c r="F577" s="4"/>
      <c r="G577" s="18"/>
      <c r="I577" s="18"/>
      <c r="K577" s="18"/>
    </row>
    <row r="578" spans="4:11" customFormat="1" x14ac:dyDescent="0.25">
      <c r="D578" s="4"/>
      <c r="E578" s="4"/>
      <c r="F578" s="4"/>
      <c r="G578" s="18"/>
      <c r="I578" s="18"/>
      <c r="K578" s="18"/>
    </row>
    <row r="579" spans="4:11" customFormat="1" x14ac:dyDescent="0.25">
      <c r="D579" s="4"/>
      <c r="E579" s="4"/>
      <c r="F579" s="4"/>
      <c r="G579" s="18"/>
      <c r="I579" s="18"/>
      <c r="K579" s="18"/>
    </row>
    <row r="580" spans="4:11" customFormat="1" x14ac:dyDescent="0.25">
      <c r="D580" s="4"/>
      <c r="E580" s="4"/>
      <c r="F580" s="4"/>
      <c r="G580" s="18"/>
      <c r="I580" s="18"/>
      <c r="K580" s="18"/>
    </row>
    <row r="581" spans="4:11" customFormat="1" x14ac:dyDescent="0.25">
      <c r="D581" s="4"/>
      <c r="E581" s="4"/>
      <c r="F581" s="4"/>
      <c r="G581" s="18"/>
      <c r="I581" s="18"/>
      <c r="K581" s="18"/>
    </row>
    <row r="582" spans="4:11" customFormat="1" x14ac:dyDescent="0.25">
      <c r="D582" s="4"/>
      <c r="E582" s="4"/>
      <c r="F582" s="4"/>
      <c r="G582" s="18"/>
      <c r="I582" s="18"/>
      <c r="K582" s="18"/>
    </row>
    <row r="583" spans="4:11" customFormat="1" x14ac:dyDescent="0.25">
      <c r="D583" s="4"/>
      <c r="E583" s="4"/>
      <c r="F583" s="4"/>
      <c r="G583" s="18"/>
      <c r="I583" s="18"/>
      <c r="K583" s="18"/>
    </row>
    <row r="584" spans="4:11" customFormat="1" x14ac:dyDescent="0.25">
      <c r="D584" s="4"/>
      <c r="E584" s="4"/>
      <c r="F584" s="4"/>
      <c r="G584" s="18"/>
      <c r="I584" s="18"/>
      <c r="K584" s="18"/>
    </row>
    <row r="585" spans="4:11" customFormat="1" x14ac:dyDescent="0.25">
      <c r="D585" s="4"/>
      <c r="E585" s="4"/>
      <c r="F585" s="4"/>
      <c r="G585" s="18"/>
      <c r="I585" s="18"/>
      <c r="K585" s="18"/>
    </row>
    <row r="586" spans="4:11" customFormat="1" x14ac:dyDescent="0.25">
      <c r="D586" s="4"/>
      <c r="E586" s="4"/>
      <c r="F586" s="4"/>
      <c r="G586" s="18"/>
      <c r="I586" s="18"/>
      <c r="K586" s="18"/>
    </row>
    <row r="587" spans="4:11" customFormat="1" x14ac:dyDescent="0.25">
      <c r="D587" s="4"/>
      <c r="E587" s="4"/>
      <c r="F587" s="4"/>
      <c r="G587" s="18"/>
      <c r="I587" s="18"/>
      <c r="K587" s="18"/>
    </row>
    <row r="588" spans="4:11" customFormat="1" x14ac:dyDescent="0.25">
      <c r="D588" s="4"/>
      <c r="E588" s="4"/>
      <c r="F588" s="4"/>
      <c r="G588" s="18"/>
      <c r="I588" s="18"/>
      <c r="K588" s="18"/>
    </row>
    <row r="589" spans="4:11" customFormat="1" x14ac:dyDescent="0.25">
      <c r="D589" s="4"/>
      <c r="E589" s="4"/>
      <c r="F589" s="4"/>
      <c r="G589" s="18"/>
      <c r="I589" s="18"/>
      <c r="K589" s="18"/>
    </row>
    <row r="590" spans="4:11" customFormat="1" x14ac:dyDescent="0.25">
      <c r="D590" s="4"/>
      <c r="E590" s="4"/>
      <c r="F590" s="4"/>
      <c r="G590" s="18"/>
      <c r="I590" s="18"/>
      <c r="K590" s="18"/>
    </row>
    <row r="591" spans="4:11" customFormat="1" x14ac:dyDescent="0.25">
      <c r="D591" s="4"/>
      <c r="E591" s="4"/>
      <c r="F591" s="4"/>
      <c r="G591" s="18"/>
      <c r="I591" s="18"/>
      <c r="K591" s="18"/>
    </row>
    <row r="592" spans="4:11" customFormat="1" x14ac:dyDescent="0.25">
      <c r="D592" s="4"/>
      <c r="E592" s="4"/>
      <c r="F592" s="4"/>
      <c r="G592" s="18"/>
      <c r="I592" s="18"/>
      <c r="K592" s="18"/>
    </row>
    <row r="593" spans="4:11" customFormat="1" x14ac:dyDescent="0.25">
      <c r="D593" s="4"/>
      <c r="E593" s="4"/>
      <c r="F593" s="4"/>
      <c r="G593" s="18"/>
      <c r="I593" s="18"/>
      <c r="K593" s="18"/>
    </row>
    <row r="594" spans="4:11" customFormat="1" x14ac:dyDescent="0.25">
      <c r="D594" s="4"/>
      <c r="E594" s="4"/>
      <c r="F594" s="4"/>
      <c r="G594" s="18"/>
      <c r="I594" s="18"/>
      <c r="K594" s="18"/>
    </row>
    <row r="595" spans="4:11" customFormat="1" x14ac:dyDescent="0.25">
      <c r="D595" s="4"/>
      <c r="E595" s="4"/>
      <c r="F595" s="4"/>
      <c r="G595" s="18"/>
      <c r="I595" s="18"/>
      <c r="K595" s="18"/>
    </row>
    <row r="596" spans="4:11" customFormat="1" x14ac:dyDescent="0.25">
      <c r="D596" s="4"/>
      <c r="E596" s="4"/>
      <c r="F596" s="4"/>
      <c r="G596" s="18"/>
      <c r="I596" s="18"/>
      <c r="K596" s="18"/>
    </row>
    <row r="597" spans="4:11" customFormat="1" x14ac:dyDescent="0.25">
      <c r="D597" s="4"/>
      <c r="E597" s="4"/>
      <c r="F597" s="4"/>
      <c r="G597" s="18"/>
      <c r="I597" s="18"/>
      <c r="K597" s="18"/>
    </row>
    <row r="598" spans="4:11" customFormat="1" x14ac:dyDescent="0.25">
      <c r="D598" s="4"/>
      <c r="E598" s="4"/>
      <c r="F598" s="4"/>
      <c r="G598" s="18"/>
      <c r="I598" s="18"/>
      <c r="K598" s="18"/>
    </row>
    <row r="599" spans="4:11" customFormat="1" x14ac:dyDescent="0.25">
      <c r="D599" s="4"/>
      <c r="E599" s="4"/>
      <c r="F599" s="4"/>
      <c r="G599" s="18"/>
      <c r="I599" s="18"/>
      <c r="K599" s="18"/>
    </row>
    <row r="600" spans="4:11" customFormat="1" x14ac:dyDescent="0.25">
      <c r="D600" s="4"/>
      <c r="E600" s="4"/>
      <c r="F600" s="4"/>
      <c r="G600" s="18"/>
      <c r="I600" s="18"/>
      <c r="K600" s="18"/>
    </row>
    <row r="601" spans="4:11" customFormat="1" x14ac:dyDescent="0.25">
      <c r="D601" s="4"/>
      <c r="E601" s="4"/>
      <c r="F601" s="4"/>
      <c r="G601" s="18"/>
      <c r="I601" s="18"/>
      <c r="K601" s="18"/>
    </row>
    <row r="602" spans="4:11" customFormat="1" x14ac:dyDescent="0.25">
      <c r="D602" s="4"/>
      <c r="E602" s="4"/>
      <c r="F602" s="4"/>
      <c r="G602" s="18"/>
      <c r="I602" s="18"/>
      <c r="K602" s="18"/>
    </row>
    <row r="603" spans="4:11" customFormat="1" x14ac:dyDescent="0.25">
      <c r="D603" s="4"/>
      <c r="E603" s="4"/>
      <c r="F603" s="4"/>
      <c r="G603" s="18"/>
      <c r="I603" s="18"/>
      <c r="K603" s="18"/>
    </row>
    <row r="604" spans="4:11" customFormat="1" x14ac:dyDescent="0.25">
      <c r="D604" s="4"/>
      <c r="E604" s="4"/>
      <c r="F604" s="4"/>
      <c r="G604" s="18"/>
      <c r="I604" s="18"/>
      <c r="K604" s="18"/>
    </row>
    <row r="605" spans="4:11" customFormat="1" x14ac:dyDescent="0.25">
      <c r="D605" s="4"/>
      <c r="E605" s="4"/>
      <c r="F605" s="4"/>
      <c r="G605" s="18"/>
      <c r="I605" s="18"/>
      <c r="K605" s="18"/>
    </row>
    <row r="606" spans="4:11" customFormat="1" x14ac:dyDescent="0.25">
      <c r="D606" s="4"/>
      <c r="E606" s="4"/>
      <c r="F606" s="4"/>
      <c r="G606" s="18"/>
      <c r="I606" s="18"/>
      <c r="K606" s="18"/>
    </row>
    <row r="607" spans="4:11" customFormat="1" x14ac:dyDescent="0.25">
      <c r="D607" s="4"/>
      <c r="E607" s="4"/>
      <c r="F607" s="4"/>
      <c r="G607" s="18"/>
      <c r="I607" s="18"/>
      <c r="K607" s="18"/>
    </row>
    <row r="608" spans="4:11" customFormat="1" x14ac:dyDescent="0.25">
      <c r="D608" s="4"/>
      <c r="E608" s="4"/>
      <c r="F608" s="4"/>
      <c r="G608" s="18"/>
      <c r="I608" s="18"/>
      <c r="K608" s="18"/>
    </row>
    <row r="609" spans="4:11" customFormat="1" x14ac:dyDescent="0.25">
      <c r="D609" s="4"/>
      <c r="E609" s="4"/>
      <c r="F609" s="4"/>
      <c r="G609" s="18"/>
      <c r="I609" s="18"/>
      <c r="K609" s="18"/>
    </row>
    <row r="610" spans="4:11" customFormat="1" x14ac:dyDescent="0.25">
      <c r="D610" s="4"/>
      <c r="E610" s="4"/>
      <c r="F610" s="4"/>
      <c r="G610" s="18"/>
      <c r="I610" s="18"/>
      <c r="K610" s="18"/>
    </row>
    <row r="611" spans="4:11" customFormat="1" x14ac:dyDescent="0.25">
      <c r="D611" s="4"/>
      <c r="E611" s="4"/>
      <c r="F611" s="4"/>
      <c r="G611" s="18"/>
      <c r="I611" s="18"/>
      <c r="K611" s="18"/>
    </row>
    <row r="612" spans="4:11" customFormat="1" x14ac:dyDescent="0.25">
      <c r="D612" s="4"/>
      <c r="E612" s="4"/>
      <c r="F612" s="4"/>
      <c r="G612" s="18"/>
      <c r="I612" s="18"/>
      <c r="K612" s="18"/>
    </row>
    <row r="613" spans="4:11" customFormat="1" x14ac:dyDescent="0.25">
      <c r="D613" s="4"/>
      <c r="E613" s="4"/>
      <c r="F613" s="4"/>
      <c r="G613" s="18"/>
      <c r="I613" s="18"/>
      <c r="K613" s="18"/>
    </row>
    <row r="614" spans="4:11" customFormat="1" x14ac:dyDescent="0.25">
      <c r="D614" s="4"/>
      <c r="E614" s="4"/>
      <c r="F614" s="4"/>
      <c r="G614" s="18"/>
      <c r="I614" s="18"/>
      <c r="K614" s="18"/>
    </row>
    <row r="615" spans="4:11" customFormat="1" x14ac:dyDescent="0.25">
      <c r="D615" s="4"/>
      <c r="E615" s="4"/>
      <c r="F615" s="4"/>
      <c r="G615" s="18"/>
      <c r="I615" s="18"/>
      <c r="K615" s="18"/>
    </row>
    <row r="616" spans="4:11" customFormat="1" x14ac:dyDescent="0.25">
      <c r="D616" s="4"/>
      <c r="E616" s="4"/>
      <c r="F616" s="4"/>
      <c r="G616" s="18"/>
      <c r="I616" s="18"/>
      <c r="K616" s="18"/>
    </row>
    <row r="617" spans="4:11" customFormat="1" x14ac:dyDescent="0.25">
      <c r="D617" s="4"/>
      <c r="E617" s="4"/>
      <c r="F617" s="4"/>
      <c r="G617" s="18"/>
      <c r="I617" s="18"/>
      <c r="K617" s="18"/>
    </row>
    <row r="618" spans="4:11" customFormat="1" x14ac:dyDescent="0.25">
      <c r="D618" s="4"/>
      <c r="E618" s="4"/>
      <c r="F618" s="4"/>
      <c r="G618" s="18"/>
      <c r="I618" s="18"/>
      <c r="K618" s="18"/>
    </row>
    <row r="619" spans="4:11" customFormat="1" x14ac:dyDescent="0.25">
      <c r="D619" s="4"/>
      <c r="E619" s="4"/>
      <c r="F619" s="4"/>
      <c r="G619" s="18"/>
      <c r="I619" s="18"/>
      <c r="K619" s="18"/>
    </row>
    <row r="620" spans="4:11" customFormat="1" x14ac:dyDescent="0.25">
      <c r="D620" s="4"/>
      <c r="E620" s="4"/>
      <c r="F620" s="4"/>
      <c r="G620" s="18"/>
      <c r="I620" s="18"/>
      <c r="K620" s="18"/>
    </row>
    <row r="621" spans="4:11" customFormat="1" x14ac:dyDescent="0.25">
      <c r="D621" s="4"/>
      <c r="E621" s="4"/>
      <c r="F621" s="4"/>
      <c r="G621" s="18"/>
      <c r="I621" s="18"/>
      <c r="K621" s="18"/>
    </row>
    <row r="622" spans="4:11" customFormat="1" x14ac:dyDescent="0.25">
      <c r="D622" s="4"/>
      <c r="E622" s="4"/>
      <c r="F622" s="4"/>
      <c r="G622" s="18"/>
      <c r="I622" s="18"/>
      <c r="K622" s="18"/>
    </row>
    <row r="623" spans="4:11" customFormat="1" x14ac:dyDescent="0.25">
      <c r="D623" s="4"/>
      <c r="E623" s="4"/>
      <c r="F623" s="4"/>
      <c r="G623" s="18"/>
      <c r="I623" s="18"/>
      <c r="K623" s="18"/>
    </row>
    <row r="624" spans="4:11" customFormat="1" x14ac:dyDescent="0.25">
      <c r="D624" s="4"/>
      <c r="E624" s="4"/>
      <c r="F624" s="4"/>
      <c r="G624" s="18"/>
      <c r="I624" s="18"/>
      <c r="K624" s="18"/>
    </row>
    <row r="625" spans="4:11" customFormat="1" x14ac:dyDescent="0.25">
      <c r="D625" s="4"/>
      <c r="E625" s="4"/>
      <c r="F625" s="4"/>
      <c r="G625" s="18"/>
      <c r="I625" s="18"/>
      <c r="K625" s="18"/>
    </row>
    <row r="626" spans="4:11" customFormat="1" x14ac:dyDescent="0.25">
      <c r="D626" s="4"/>
      <c r="E626" s="4"/>
      <c r="F626" s="4"/>
      <c r="G626" s="18"/>
      <c r="I626" s="18"/>
      <c r="K626" s="18"/>
    </row>
    <row r="627" spans="4:11" customFormat="1" x14ac:dyDescent="0.25">
      <c r="D627" s="4"/>
      <c r="E627" s="4"/>
      <c r="F627" s="4"/>
      <c r="G627" s="18"/>
      <c r="I627" s="18"/>
      <c r="K627" s="18"/>
    </row>
    <row r="628" spans="4:11" customFormat="1" x14ac:dyDescent="0.25">
      <c r="D628" s="4"/>
      <c r="E628" s="4"/>
      <c r="F628" s="4"/>
      <c r="G628" s="18"/>
      <c r="I628" s="18"/>
      <c r="K628" s="18"/>
    </row>
    <row r="629" spans="4:11" customFormat="1" x14ac:dyDescent="0.25">
      <c r="D629" s="4"/>
      <c r="E629" s="4"/>
      <c r="F629" s="4"/>
      <c r="G629" s="18"/>
      <c r="I629" s="18"/>
      <c r="K629" s="18"/>
    </row>
    <row r="630" spans="4:11" customFormat="1" x14ac:dyDescent="0.25">
      <c r="D630" s="4"/>
      <c r="E630" s="4"/>
      <c r="F630" s="4"/>
      <c r="G630" s="18"/>
      <c r="I630" s="18"/>
      <c r="K630" s="18"/>
    </row>
    <row r="631" spans="4:11" customFormat="1" x14ac:dyDescent="0.25">
      <c r="D631" s="4"/>
      <c r="E631" s="4"/>
      <c r="F631" s="4"/>
      <c r="G631" s="18"/>
      <c r="I631" s="18"/>
      <c r="K631" s="18"/>
    </row>
    <row r="632" spans="4:11" customFormat="1" x14ac:dyDescent="0.25">
      <c r="D632" s="4"/>
      <c r="E632" s="4"/>
      <c r="F632" s="4"/>
      <c r="G632" s="18"/>
      <c r="I632" s="18"/>
      <c r="K632" s="18"/>
    </row>
    <row r="633" spans="4:11" customFormat="1" x14ac:dyDescent="0.25">
      <c r="D633" s="4"/>
      <c r="E633" s="4"/>
      <c r="F633" s="4"/>
      <c r="G633" s="18"/>
      <c r="I633" s="18"/>
      <c r="K633" s="18"/>
    </row>
    <row r="634" spans="4:11" customFormat="1" x14ac:dyDescent="0.25">
      <c r="D634" s="4"/>
      <c r="E634" s="4"/>
      <c r="F634" s="4"/>
      <c r="G634" s="18"/>
      <c r="I634" s="18"/>
      <c r="K634" s="18"/>
    </row>
    <row r="635" spans="4:11" customFormat="1" x14ac:dyDescent="0.25">
      <c r="D635" s="4"/>
      <c r="E635" s="4"/>
      <c r="F635" s="4"/>
      <c r="G635" s="18"/>
      <c r="I635" s="18"/>
      <c r="K635" s="18"/>
    </row>
    <row r="636" spans="4:11" customFormat="1" x14ac:dyDescent="0.25">
      <c r="D636" s="4"/>
      <c r="E636" s="4"/>
      <c r="F636" s="4"/>
      <c r="G636" s="18"/>
      <c r="I636" s="18"/>
      <c r="K636" s="18"/>
    </row>
    <row r="637" spans="4:11" customFormat="1" x14ac:dyDescent="0.25">
      <c r="D637" s="4"/>
      <c r="E637" s="4"/>
      <c r="F637" s="4"/>
      <c r="G637" s="18"/>
      <c r="I637" s="18"/>
      <c r="K637" s="18"/>
    </row>
    <row r="638" spans="4:11" customFormat="1" x14ac:dyDescent="0.25">
      <c r="D638" s="4"/>
      <c r="E638" s="4"/>
      <c r="F638" s="4"/>
      <c r="G638" s="18"/>
      <c r="I638" s="18"/>
      <c r="K638" s="18"/>
    </row>
    <row r="639" spans="4:11" customFormat="1" x14ac:dyDescent="0.25">
      <c r="D639" s="4"/>
      <c r="E639" s="4"/>
      <c r="F639" s="4"/>
      <c r="G639" s="18"/>
      <c r="I639" s="18"/>
      <c r="K639" s="18"/>
    </row>
    <row r="640" spans="4:11" customFormat="1" x14ac:dyDescent="0.25">
      <c r="D640" s="4"/>
      <c r="E640" s="4"/>
      <c r="F640" s="4"/>
      <c r="G640" s="18"/>
      <c r="I640" s="18"/>
      <c r="K640" s="18"/>
    </row>
    <row r="641" spans="4:11" customFormat="1" x14ac:dyDescent="0.25">
      <c r="D641" s="4"/>
      <c r="E641" s="4"/>
      <c r="F641" s="4"/>
      <c r="G641" s="18"/>
      <c r="I641" s="18"/>
      <c r="K641" s="18"/>
    </row>
    <row r="642" spans="4:11" customFormat="1" x14ac:dyDescent="0.25">
      <c r="D642" s="4"/>
      <c r="E642" s="4"/>
      <c r="F642" s="4"/>
      <c r="G642" s="18"/>
      <c r="I642" s="18"/>
      <c r="K642" s="18"/>
    </row>
    <row r="643" spans="4:11" customFormat="1" x14ac:dyDescent="0.25">
      <c r="D643" s="4"/>
      <c r="E643" s="4"/>
      <c r="F643" s="4"/>
      <c r="G643" s="18"/>
      <c r="I643" s="18"/>
      <c r="K643" s="18"/>
    </row>
    <row r="644" spans="4:11" customFormat="1" x14ac:dyDescent="0.25">
      <c r="D644" s="4"/>
      <c r="E644" s="4"/>
      <c r="F644" s="4"/>
      <c r="G644" s="18"/>
      <c r="I644" s="18"/>
      <c r="K644" s="18"/>
    </row>
    <row r="645" spans="4:11" customFormat="1" x14ac:dyDescent="0.25">
      <c r="D645" s="4"/>
      <c r="E645" s="4"/>
      <c r="F645" s="4"/>
      <c r="G645" s="18"/>
      <c r="I645" s="18"/>
      <c r="K645" s="18"/>
    </row>
    <row r="646" spans="4:11" customFormat="1" x14ac:dyDescent="0.25">
      <c r="D646" s="4"/>
      <c r="E646" s="4"/>
      <c r="F646" s="4"/>
      <c r="G646" s="18"/>
      <c r="I646" s="18"/>
      <c r="K646" s="18"/>
    </row>
    <row r="647" spans="4:11" customFormat="1" x14ac:dyDescent="0.25">
      <c r="D647" s="4"/>
      <c r="E647" s="4"/>
      <c r="F647" s="4"/>
      <c r="G647" s="18"/>
      <c r="I647" s="18"/>
      <c r="K647" s="18"/>
    </row>
    <row r="648" spans="4:11" customFormat="1" x14ac:dyDescent="0.25">
      <c r="D648" s="4"/>
      <c r="E648" s="4"/>
      <c r="F648" s="4"/>
      <c r="G648" s="18"/>
      <c r="I648" s="18"/>
      <c r="K648" s="18"/>
    </row>
    <row r="649" spans="4:11" customFormat="1" x14ac:dyDescent="0.25">
      <c r="D649" s="4"/>
      <c r="E649" s="4"/>
      <c r="F649" s="4"/>
      <c r="G649" s="18"/>
      <c r="I649" s="18"/>
      <c r="K649" s="18"/>
    </row>
    <row r="650" spans="4:11" customFormat="1" x14ac:dyDescent="0.25">
      <c r="D650" s="4"/>
      <c r="E650" s="4"/>
      <c r="F650" s="4"/>
      <c r="G650" s="18"/>
      <c r="I650" s="18"/>
      <c r="K650" s="18"/>
    </row>
    <row r="651" spans="4:11" customFormat="1" x14ac:dyDescent="0.25">
      <c r="D651" s="4"/>
      <c r="E651" s="4"/>
      <c r="F651" s="4"/>
      <c r="G651" s="18"/>
      <c r="I651" s="18"/>
      <c r="K651" s="18"/>
    </row>
    <row r="652" spans="4:11" customFormat="1" x14ac:dyDescent="0.25">
      <c r="D652" s="4"/>
      <c r="E652" s="4"/>
      <c r="F652" s="4"/>
      <c r="G652" s="18"/>
      <c r="I652" s="18"/>
      <c r="K652" s="18"/>
    </row>
    <row r="653" spans="4:11" customFormat="1" x14ac:dyDescent="0.25">
      <c r="D653" s="4"/>
      <c r="E653" s="4"/>
      <c r="F653" s="4"/>
      <c r="G653" s="18"/>
      <c r="I653" s="18"/>
      <c r="K653" s="18"/>
    </row>
    <row r="654" spans="4:11" customFormat="1" x14ac:dyDescent="0.25">
      <c r="D654" s="4"/>
      <c r="E654" s="4"/>
      <c r="F654" s="4"/>
      <c r="G654" s="18"/>
      <c r="I654" s="18"/>
      <c r="K654" s="18"/>
    </row>
    <row r="655" spans="4:11" customFormat="1" x14ac:dyDescent="0.25">
      <c r="D655" s="4"/>
      <c r="E655" s="4"/>
      <c r="F655" s="4"/>
      <c r="G655" s="18"/>
      <c r="I655" s="18"/>
      <c r="K655" s="18"/>
    </row>
    <row r="656" spans="4:11" customFormat="1" x14ac:dyDescent="0.25">
      <c r="D656" s="4"/>
      <c r="E656" s="4"/>
      <c r="F656" s="4"/>
      <c r="G656" s="18"/>
      <c r="I656" s="18"/>
      <c r="K656" s="18"/>
    </row>
    <row r="657" spans="4:11" customFormat="1" x14ac:dyDescent="0.25">
      <c r="D657" s="4"/>
      <c r="E657" s="4"/>
      <c r="F657" s="4"/>
      <c r="G657" s="18"/>
      <c r="I657" s="18"/>
      <c r="K657" s="18"/>
    </row>
    <row r="658" spans="4:11" customFormat="1" x14ac:dyDescent="0.25">
      <c r="D658" s="4"/>
      <c r="E658" s="4"/>
      <c r="F658" s="4"/>
      <c r="G658" s="18"/>
      <c r="I658" s="18"/>
      <c r="K658" s="18"/>
    </row>
    <row r="659" spans="4:11" customFormat="1" x14ac:dyDescent="0.25">
      <c r="D659" s="4"/>
      <c r="E659" s="4"/>
      <c r="F659" s="4"/>
      <c r="G659" s="18"/>
      <c r="I659" s="18"/>
      <c r="K659" s="18"/>
    </row>
    <row r="660" spans="4:11" customFormat="1" x14ac:dyDescent="0.25">
      <c r="D660" s="4"/>
      <c r="E660" s="4"/>
      <c r="F660" s="4"/>
      <c r="G660" s="18"/>
      <c r="I660" s="18"/>
      <c r="K660" s="18"/>
    </row>
    <row r="661" spans="4:11" customFormat="1" x14ac:dyDescent="0.25">
      <c r="D661" s="4"/>
      <c r="E661" s="4"/>
      <c r="F661" s="4"/>
      <c r="G661" s="18"/>
      <c r="I661" s="18"/>
      <c r="K661" s="18"/>
    </row>
    <row r="662" spans="4:11" customFormat="1" x14ac:dyDescent="0.25">
      <c r="D662" s="4"/>
      <c r="E662" s="4"/>
      <c r="F662" s="4"/>
      <c r="G662" s="18"/>
      <c r="I662" s="18"/>
      <c r="K662" s="18"/>
    </row>
    <row r="663" spans="4:11" customFormat="1" x14ac:dyDescent="0.25">
      <c r="D663" s="4"/>
      <c r="E663" s="4"/>
      <c r="F663" s="4"/>
      <c r="G663" s="18"/>
      <c r="I663" s="18"/>
      <c r="K663" s="18"/>
    </row>
    <row r="664" spans="4:11" customFormat="1" x14ac:dyDescent="0.25">
      <c r="D664" s="4"/>
      <c r="E664" s="4"/>
      <c r="F664" s="4"/>
      <c r="G664" s="18"/>
      <c r="I664" s="18"/>
      <c r="K664" s="18"/>
    </row>
    <row r="665" spans="4:11" customFormat="1" x14ac:dyDescent="0.25">
      <c r="D665" s="4"/>
      <c r="E665" s="4"/>
      <c r="F665" s="4"/>
      <c r="G665" s="18"/>
      <c r="I665" s="18"/>
      <c r="K665" s="18"/>
    </row>
    <row r="666" spans="4:11" customFormat="1" x14ac:dyDescent="0.25">
      <c r="D666" s="4"/>
      <c r="E666" s="4"/>
      <c r="F666" s="4"/>
      <c r="G666" s="18"/>
      <c r="I666" s="18"/>
      <c r="K666" s="18"/>
    </row>
    <row r="667" spans="4:11" customFormat="1" x14ac:dyDescent="0.25">
      <c r="D667" s="4"/>
      <c r="E667" s="4"/>
      <c r="F667" s="4"/>
      <c r="G667" s="18"/>
      <c r="I667" s="18"/>
      <c r="K667" s="18"/>
    </row>
    <row r="668" spans="4:11" customFormat="1" x14ac:dyDescent="0.25">
      <c r="D668" s="4"/>
      <c r="E668" s="4"/>
      <c r="F668" s="4"/>
      <c r="G668" s="18"/>
      <c r="I668" s="18"/>
      <c r="K668" s="18"/>
    </row>
    <row r="669" spans="4:11" customFormat="1" x14ac:dyDescent="0.25">
      <c r="D669" s="4"/>
      <c r="E669" s="4"/>
      <c r="F669" s="4"/>
      <c r="G669" s="18"/>
      <c r="I669" s="18"/>
      <c r="K669" s="18"/>
    </row>
    <row r="670" spans="4:11" customFormat="1" x14ac:dyDescent="0.25">
      <c r="D670" s="4"/>
      <c r="E670" s="4"/>
      <c r="F670" s="4"/>
      <c r="G670" s="18"/>
      <c r="I670" s="18"/>
      <c r="K670" s="18"/>
    </row>
    <row r="671" spans="4:11" customFormat="1" x14ac:dyDescent="0.25">
      <c r="D671" s="4"/>
      <c r="E671" s="4"/>
      <c r="F671" s="4"/>
      <c r="G671" s="18"/>
      <c r="I671" s="18"/>
      <c r="K671" s="18"/>
    </row>
    <row r="672" spans="4:11" customFormat="1" x14ac:dyDescent="0.25">
      <c r="D672" s="4"/>
      <c r="E672" s="4"/>
      <c r="F672" s="4"/>
      <c r="G672" s="18"/>
      <c r="I672" s="18"/>
      <c r="K672" s="18"/>
    </row>
    <row r="673" spans="3:11" customFormat="1" x14ac:dyDescent="0.25">
      <c r="D673" s="4"/>
      <c r="E673" s="4"/>
      <c r="F673" s="4"/>
      <c r="G673" s="18"/>
      <c r="I673" s="18"/>
      <c r="K673" s="18"/>
    </row>
    <row r="674" spans="3:11" customFormat="1" x14ac:dyDescent="0.25">
      <c r="D674" s="4"/>
      <c r="E674" s="4"/>
      <c r="F674" s="4"/>
      <c r="G674" s="18"/>
      <c r="I674" s="18"/>
      <c r="K674" s="18"/>
    </row>
    <row r="675" spans="3:11" customFormat="1" x14ac:dyDescent="0.25">
      <c r="D675" s="4"/>
      <c r="E675" s="4"/>
      <c r="F675" s="4"/>
      <c r="G675" s="18"/>
      <c r="I675" s="18"/>
      <c r="K675" s="18"/>
    </row>
    <row r="676" spans="3:11" customFormat="1" x14ac:dyDescent="0.25">
      <c r="D676" s="4"/>
      <c r="E676" s="4"/>
      <c r="F676" s="4"/>
      <c r="G676" s="18"/>
      <c r="I676" s="18"/>
      <c r="K676" s="18"/>
    </row>
    <row r="677" spans="3:11" customFormat="1" x14ac:dyDescent="0.25">
      <c r="D677" s="4"/>
      <c r="E677" s="4"/>
      <c r="F677" s="4"/>
      <c r="G677" s="18"/>
      <c r="I677" s="18"/>
      <c r="K677" s="18"/>
    </row>
    <row r="678" spans="3:11" customFormat="1" x14ac:dyDescent="0.25">
      <c r="D678" s="4"/>
      <c r="E678" s="4"/>
      <c r="F678" s="4"/>
      <c r="G678" s="18"/>
      <c r="I678" s="18"/>
      <c r="K678" s="18"/>
    </row>
    <row r="679" spans="3:11" customFormat="1" x14ac:dyDescent="0.25">
      <c r="D679" s="4"/>
      <c r="E679" s="4"/>
      <c r="F679" s="4"/>
      <c r="G679" s="18"/>
      <c r="I679" s="18"/>
      <c r="K679" s="18"/>
    </row>
    <row r="680" spans="3:11" customFormat="1" x14ac:dyDescent="0.25">
      <c r="D680" s="4"/>
      <c r="E680" s="4"/>
      <c r="F680" s="4"/>
      <c r="G680" s="18"/>
      <c r="I680" s="18"/>
      <c r="K680" s="18"/>
    </row>
    <row r="681" spans="3:11" customFormat="1" x14ac:dyDescent="0.25">
      <c r="D681" s="4"/>
      <c r="E681" s="4"/>
      <c r="F681" s="4"/>
      <c r="G681" s="18"/>
      <c r="I681" s="18"/>
      <c r="K681" s="18"/>
    </row>
    <row r="682" spans="3:11" customFormat="1" x14ac:dyDescent="0.25">
      <c r="D682" s="4"/>
      <c r="E682" s="4"/>
      <c r="F682" s="4"/>
      <c r="G682" s="18"/>
      <c r="I682" s="18"/>
      <c r="K682" s="18"/>
    </row>
    <row r="683" spans="3:11" customFormat="1" x14ac:dyDescent="0.25">
      <c r="D683" s="4"/>
      <c r="E683" s="4"/>
      <c r="F683" s="4"/>
      <c r="G683" s="18"/>
      <c r="I683" s="18"/>
      <c r="K683" s="18"/>
    </row>
    <row r="684" spans="3:11" customFormat="1" x14ac:dyDescent="0.25">
      <c r="C684" s="18"/>
      <c r="D684" s="4"/>
      <c r="E684" s="4"/>
      <c r="F684" s="4"/>
      <c r="G684" s="18"/>
      <c r="I684" s="18"/>
      <c r="K684" s="18"/>
    </row>
    <row r="685" spans="3:11" customFormat="1" x14ac:dyDescent="0.25">
      <c r="C685" s="18"/>
      <c r="D685" s="4"/>
      <c r="E685" s="4"/>
      <c r="F685" s="4"/>
      <c r="G685" s="18"/>
      <c r="I685" s="18"/>
      <c r="K685" s="18"/>
    </row>
    <row r="686" spans="3:11" customFormat="1" x14ac:dyDescent="0.25">
      <c r="C686" s="18"/>
      <c r="D686" s="4"/>
      <c r="E686" s="4"/>
      <c r="F686" s="4"/>
      <c r="G686" s="18"/>
      <c r="I686" s="18"/>
      <c r="K686" s="18"/>
    </row>
    <row r="687" spans="3:11" customFormat="1" x14ac:dyDescent="0.25">
      <c r="C687" s="18"/>
      <c r="D687" s="4"/>
      <c r="E687" s="4"/>
      <c r="F687" s="4"/>
      <c r="G687" s="18"/>
      <c r="I687" s="18"/>
      <c r="K687" s="18"/>
    </row>
    <row r="688" spans="3:11" customFormat="1" x14ac:dyDescent="0.25">
      <c r="C688" s="18"/>
      <c r="D688" s="4"/>
      <c r="E688" s="4"/>
      <c r="F688" s="4"/>
      <c r="G688" s="18"/>
      <c r="I688" s="18"/>
      <c r="K688" s="18"/>
    </row>
    <row r="689" spans="3:11" customFormat="1" x14ac:dyDescent="0.25">
      <c r="C689" s="18"/>
      <c r="D689" s="4"/>
      <c r="E689" s="4"/>
      <c r="F689" s="4"/>
      <c r="G689" s="18"/>
      <c r="I689" s="18"/>
      <c r="K689" s="18"/>
    </row>
    <row r="690" spans="3:11" customFormat="1" x14ac:dyDescent="0.25">
      <c r="C690" s="18"/>
      <c r="D690" s="4"/>
      <c r="E690" s="4"/>
      <c r="F690" s="4"/>
      <c r="G690" s="18"/>
      <c r="I690" s="18"/>
      <c r="K690" s="18"/>
    </row>
    <row r="691" spans="3:11" customFormat="1" x14ac:dyDescent="0.25">
      <c r="C691" s="18"/>
      <c r="D691" s="4"/>
      <c r="E691" s="4"/>
      <c r="F691" s="4"/>
      <c r="G691" s="18"/>
      <c r="I691" s="18"/>
      <c r="K691" s="18"/>
    </row>
    <row r="692" spans="3:11" customFormat="1" x14ac:dyDescent="0.25">
      <c r="C692" s="18"/>
      <c r="D692" s="4"/>
      <c r="E692" s="4"/>
      <c r="F692" s="4"/>
      <c r="G692" s="18"/>
      <c r="I692" s="18"/>
      <c r="K692" s="18"/>
    </row>
    <row r="693" spans="3:11" customFormat="1" x14ac:dyDescent="0.25">
      <c r="C693" s="18"/>
      <c r="D693" s="4"/>
      <c r="E693" s="4"/>
      <c r="F693" s="4"/>
      <c r="G693" s="18"/>
      <c r="I693" s="18"/>
      <c r="K693" s="18"/>
    </row>
    <row r="694" spans="3:11" customFormat="1" x14ac:dyDescent="0.25">
      <c r="C694" s="18"/>
      <c r="D694" s="4"/>
      <c r="E694" s="4"/>
      <c r="F694" s="4"/>
      <c r="G694" s="18"/>
      <c r="I694" s="18"/>
      <c r="K694" s="18"/>
    </row>
    <row r="695" spans="3:11" customFormat="1" x14ac:dyDescent="0.25">
      <c r="C695" s="18"/>
      <c r="D695" s="4"/>
      <c r="E695" s="4"/>
      <c r="F695" s="4"/>
      <c r="G695" s="18"/>
      <c r="I695" s="18"/>
      <c r="K695" s="18"/>
    </row>
    <row r="696" spans="3:11" customFormat="1" x14ac:dyDescent="0.25">
      <c r="C696" s="18"/>
      <c r="D696" s="4"/>
      <c r="E696" s="4"/>
      <c r="F696" s="4"/>
      <c r="G696" s="18"/>
      <c r="I696" s="18"/>
      <c r="K696" s="18"/>
    </row>
    <row r="697" spans="3:11" customFormat="1" x14ac:dyDescent="0.25">
      <c r="C697" s="18"/>
      <c r="D697" s="4"/>
      <c r="E697" s="4"/>
      <c r="F697" s="4"/>
      <c r="G697" s="18"/>
      <c r="I697" s="18"/>
      <c r="K697" s="18"/>
    </row>
    <row r="698" spans="3:11" customFormat="1" x14ac:dyDescent="0.25">
      <c r="C698" s="18"/>
      <c r="D698" s="4"/>
      <c r="E698" s="4"/>
      <c r="F698" s="4"/>
      <c r="G698" s="18"/>
      <c r="I698" s="18"/>
      <c r="K698" s="18"/>
    </row>
    <row r="699" spans="3:11" customFormat="1" x14ac:dyDescent="0.25">
      <c r="C699" s="18"/>
      <c r="D699" s="4"/>
      <c r="E699" s="4"/>
      <c r="F699" s="4"/>
      <c r="G699" s="18"/>
      <c r="I699" s="18"/>
      <c r="K699" s="18"/>
    </row>
    <row r="700" spans="3:11" customFormat="1" x14ac:dyDescent="0.25">
      <c r="C700" s="18"/>
      <c r="D700" s="4"/>
      <c r="E700" s="4"/>
      <c r="F700" s="4"/>
      <c r="G700" s="18"/>
      <c r="I700" s="18"/>
      <c r="K700" s="18"/>
    </row>
    <row r="701" spans="3:11" customFormat="1" x14ac:dyDescent="0.25">
      <c r="C701" s="18"/>
      <c r="D701" s="4"/>
      <c r="E701" s="4"/>
      <c r="F701" s="4"/>
      <c r="G701" s="18"/>
      <c r="I701" s="18"/>
      <c r="K701" s="18"/>
    </row>
    <row r="702" spans="3:11" customFormat="1" x14ac:dyDescent="0.25">
      <c r="C702" s="18"/>
      <c r="D702" s="4"/>
      <c r="E702" s="4"/>
      <c r="F702" s="4"/>
      <c r="G702" s="18"/>
      <c r="I702" s="18"/>
      <c r="K702" s="18"/>
    </row>
    <row r="703" spans="3:11" customFormat="1" x14ac:dyDescent="0.25">
      <c r="C703" s="18"/>
      <c r="D703" s="4"/>
      <c r="E703" s="4"/>
      <c r="F703" s="4"/>
      <c r="G703" s="18"/>
      <c r="I703" s="18"/>
      <c r="K703" s="18"/>
    </row>
    <row r="704" spans="3:11" customFormat="1" x14ac:dyDescent="0.25">
      <c r="C704" s="18"/>
      <c r="D704" s="4"/>
      <c r="E704" s="4"/>
      <c r="F704" s="4"/>
      <c r="G704" s="18"/>
      <c r="I704" s="18"/>
      <c r="K704" s="18"/>
    </row>
    <row r="705" spans="3:11" customFormat="1" x14ac:dyDescent="0.25">
      <c r="C705" s="18"/>
      <c r="D705" s="4"/>
      <c r="E705" s="4"/>
      <c r="F705" s="4"/>
      <c r="G705" s="18"/>
      <c r="I705" s="18"/>
      <c r="K705" s="18"/>
    </row>
    <row r="706" spans="3:11" customFormat="1" x14ac:dyDescent="0.25">
      <c r="C706" s="18"/>
      <c r="D706" s="4"/>
      <c r="E706" s="4"/>
      <c r="F706" s="4"/>
      <c r="G706" s="18"/>
      <c r="I706" s="18"/>
      <c r="K706" s="18"/>
    </row>
    <row r="707" spans="3:11" customFormat="1" x14ac:dyDescent="0.25">
      <c r="C707" s="18"/>
      <c r="D707" s="4"/>
      <c r="E707" s="4"/>
      <c r="F707" s="4"/>
      <c r="G707" s="18"/>
      <c r="I707" s="18"/>
      <c r="K707" s="18"/>
    </row>
    <row r="708" spans="3:11" customFormat="1" x14ac:dyDescent="0.25">
      <c r="C708" s="18"/>
      <c r="D708" s="4"/>
      <c r="E708" s="4"/>
      <c r="F708" s="4"/>
      <c r="G708" s="18"/>
      <c r="I708" s="18"/>
      <c r="K708" s="18"/>
    </row>
    <row r="709" spans="3:11" customFormat="1" x14ac:dyDescent="0.25">
      <c r="C709" s="18"/>
      <c r="D709" s="4"/>
      <c r="E709" s="4"/>
      <c r="F709" s="4"/>
      <c r="G709" s="18"/>
      <c r="I709" s="18"/>
      <c r="K709" s="18"/>
    </row>
    <row r="710" spans="3:11" customFormat="1" x14ac:dyDescent="0.25">
      <c r="C710" s="18"/>
      <c r="D710" s="4"/>
      <c r="E710" s="4"/>
      <c r="F710" s="4"/>
      <c r="G710" s="18"/>
      <c r="I710" s="18"/>
      <c r="K710" s="18"/>
    </row>
    <row r="711" spans="3:11" customFormat="1" x14ac:dyDescent="0.25">
      <c r="C711" s="18"/>
      <c r="D711" s="4"/>
      <c r="E711" s="4"/>
      <c r="F711" s="4"/>
      <c r="G711" s="18"/>
      <c r="I711" s="18"/>
      <c r="K711" s="18"/>
    </row>
    <row r="712" spans="3:11" customFormat="1" x14ac:dyDescent="0.25">
      <c r="C712" s="18"/>
      <c r="D712" s="4"/>
      <c r="E712" s="4"/>
      <c r="F712" s="4"/>
      <c r="G712" s="18"/>
      <c r="I712" s="18"/>
      <c r="K712" s="18"/>
    </row>
    <row r="713" spans="3:11" customFormat="1" x14ac:dyDescent="0.25">
      <c r="C713" s="18"/>
      <c r="D713" s="4"/>
      <c r="E713" s="4"/>
      <c r="F713" s="4"/>
      <c r="G713" s="18"/>
      <c r="I713" s="18"/>
      <c r="K713" s="18"/>
    </row>
    <row r="714" spans="3:11" customFormat="1" x14ac:dyDescent="0.25">
      <c r="C714" s="18"/>
      <c r="D714" s="4"/>
      <c r="E714" s="4"/>
      <c r="F714" s="4"/>
      <c r="G714" s="18"/>
      <c r="I714" s="18"/>
      <c r="K714" s="18"/>
    </row>
    <row r="715" spans="3:11" customFormat="1" x14ac:dyDescent="0.25">
      <c r="C715" s="18"/>
      <c r="D715" s="4"/>
      <c r="E715" s="4"/>
      <c r="F715" s="4"/>
      <c r="G715" s="18"/>
      <c r="I715" s="18"/>
      <c r="K715" s="18"/>
    </row>
    <row r="716" spans="3:11" customFormat="1" x14ac:dyDescent="0.25">
      <c r="C716" s="18"/>
      <c r="D716" s="4"/>
      <c r="E716" s="4"/>
      <c r="F716" s="4"/>
      <c r="G716" s="18"/>
      <c r="I716" s="18"/>
      <c r="K716" s="18"/>
    </row>
    <row r="717" spans="3:11" customFormat="1" x14ac:dyDescent="0.25">
      <c r="C717" s="18"/>
      <c r="D717" s="4"/>
      <c r="E717" s="4"/>
      <c r="F717" s="4"/>
      <c r="G717" s="18"/>
      <c r="I717" s="18"/>
      <c r="K717" s="18"/>
    </row>
    <row r="718" spans="3:11" customFormat="1" x14ac:dyDescent="0.25">
      <c r="C718" s="18"/>
      <c r="D718" s="4"/>
      <c r="E718" s="4"/>
      <c r="F718" s="4"/>
      <c r="G718" s="18"/>
      <c r="I718" s="18"/>
      <c r="K718" s="18"/>
    </row>
    <row r="719" spans="3:11" customFormat="1" x14ac:dyDescent="0.25">
      <c r="C719" s="18"/>
      <c r="D719" s="4"/>
      <c r="E719" s="4"/>
      <c r="F719" s="4"/>
      <c r="G719" s="18"/>
      <c r="I719" s="18"/>
      <c r="K719" s="18"/>
    </row>
    <row r="720" spans="3:11" customFormat="1" x14ac:dyDescent="0.25">
      <c r="C720" s="18"/>
      <c r="D720" s="4"/>
      <c r="E720" s="4"/>
      <c r="F720" s="4"/>
      <c r="G720" s="18"/>
      <c r="I720" s="18"/>
      <c r="K720" s="18"/>
    </row>
    <row r="721" spans="3:11" customFormat="1" x14ac:dyDescent="0.25">
      <c r="C721" s="18"/>
      <c r="D721" s="4"/>
      <c r="E721" s="4"/>
      <c r="F721" s="4"/>
      <c r="G721" s="18"/>
      <c r="I721" s="18"/>
      <c r="K721" s="18"/>
    </row>
    <row r="722" spans="3:11" customFormat="1" x14ac:dyDescent="0.25">
      <c r="C722" s="18"/>
      <c r="D722" s="4"/>
      <c r="E722" s="4"/>
      <c r="F722" s="4"/>
      <c r="G722" s="18"/>
      <c r="I722" s="18"/>
      <c r="K722" s="18"/>
    </row>
    <row r="723" spans="3:11" customFormat="1" x14ac:dyDescent="0.25">
      <c r="C723" s="18"/>
      <c r="D723" s="4"/>
      <c r="E723" s="4"/>
      <c r="F723" s="4"/>
      <c r="G723" s="18"/>
      <c r="I723" s="18"/>
      <c r="K723" s="18"/>
    </row>
    <row r="724" spans="3:11" customFormat="1" x14ac:dyDescent="0.25">
      <c r="C724" s="18"/>
      <c r="D724" s="4"/>
      <c r="E724" s="4"/>
      <c r="F724" s="4"/>
      <c r="G724" s="18"/>
      <c r="I724" s="18"/>
      <c r="K724" s="18"/>
    </row>
    <row r="725" spans="3:11" customFormat="1" x14ac:dyDescent="0.25">
      <c r="C725" s="18"/>
      <c r="D725" s="4"/>
      <c r="E725" s="4"/>
      <c r="F725" s="4"/>
      <c r="G725" s="18"/>
      <c r="I725" s="18"/>
      <c r="K725" s="18"/>
    </row>
    <row r="726" spans="3:11" customFormat="1" x14ac:dyDescent="0.25">
      <c r="C726" s="18"/>
      <c r="D726" s="4"/>
      <c r="E726" s="4"/>
      <c r="F726" s="4"/>
      <c r="G726" s="18"/>
      <c r="I726" s="18"/>
      <c r="K726" s="18"/>
    </row>
    <row r="727" spans="3:11" customFormat="1" x14ac:dyDescent="0.25">
      <c r="C727" s="18"/>
      <c r="D727" s="4"/>
      <c r="E727" s="4"/>
      <c r="F727" s="4"/>
      <c r="G727" s="18"/>
      <c r="I727" s="18"/>
      <c r="K727" s="18"/>
    </row>
    <row r="728" spans="3:11" customFormat="1" x14ac:dyDescent="0.25">
      <c r="C728" s="18"/>
      <c r="D728" s="4"/>
      <c r="E728" s="4"/>
      <c r="F728" s="4"/>
      <c r="G728" s="18"/>
      <c r="I728" s="18"/>
      <c r="K728" s="18"/>
    </row>
    <row r="729" spans="3:11" customFormat="1" x14ac:dyDescent="0.25">
      <c r="C729" s="18"/>
      <c r="D729" s="4"/>
      <c r="E729" s="4"/>
      <c r="F729" s="4"/>
      <c r="G729" s="18"/>
      <c r="I729" s="18"/>
      <c r="K729" s="18"/>
    </row>
    <row r="730" spans="3:11" customFormat="1" x14ac:dyDescent="0.25">
      <c r="C730" s="18"/>
      <c r="D730" s="4"/>
      <c r="E730" s="4"/>
      <c r="F730" s="4"/>
      <c r="G730" s="18"/>
      <c r="I730" s="18"/>
      <c r="K730" s="18"/>
    </row>
    <row r="731" spans="3:11" customFormat="1" x14ac:dyDescent="0.25">
      <c r="C731" s="18"/>
      <c r="D731" s="4"/>
      <c r="E731" s="4"/>
      <c r="F731" s="4"/>
      <c r="G731" s="18"/>
      <c r="I731" s="18"/>
      <c r="K731" s="18"/>
    </row>
    <row r="732" spans="3:11" customFormat="1" x14ac:dyDescent="0.25">
      <c r="C732" s="18"/>
      <c r="D732" s="4"/>
      <c r="E732" s="4"/>
      <c r="F732" s="4"/>
      <c r="G732" s="18"/>
      <c r="I732" s="18"/>
      <c r="K732" s="18"/>
    </row>
    <row r="733" spans="3:11" customFormat="1" x14ac:dyDescent="0.25">
      <c r="C733" s="18"/>
      <c r="D733" s="4"/>
      <c r="E733" s="4"/>
      <c r="F733" s="4"/>
      <c r="G733" s="18"/>
      <c r="I733" s="18"/>
      <c r="K733" s="18"/>
    </row>
    <row r="734" spans="3:11" customFormat="1" x14ac:dyDescent="0.25">
      <c r="C734" s="18"/>
      <c r="D734" s="4"/>
      <c r="E734" s="4"/>
      <c r="F734" s="4"/>
      <c r="G734" s="18"/>
      <c r="I734" s="18"/>
      <c r="K734" s="18"/>
    </row>
    <row r="735" spans="3:11" customFormat="1" x14ac:dyDescent="0.25">
      <c r="C735" s="18"/>
      <c r="D735" s="4"/>
      <c r="E735" s="4"/>
      <c r="F735" s="4"/>
      <c r="G735" s="18"/>
      <c r="I735" s="18"/>
      <c r="K735" s="18"/>
    </row>
    <row r="736" spans="3:11" customFormat="1" x14ac:dyDescent="0.25">
      <c r="C736" s="18"/>
      <c r="D736" s="4"/>
      <c r="E736" s="4"/>
      <c r="F736" s="4"/>
      <c r="G736" s="18"/>
      <c r="I736" s="18"/>
      <c r="K736" s="18"/>
    </row>
    <row r="737" spans="3:11" customFormat="1" x14ac:dyDescent="0.25">
      <c r="C737" s="18"/>
      <c r="D737" s="4"/>
      <c r="E737" s="4"/>
      <c r="F737" s="4"/>
      <c r="G737" s="18"/>
      <c r="I737" s="18"/>
      <c r="K737" s="18"/>
    </row>
    <row r="738" spans="3:11" customFormat="1" x14ac:dyDescent="0.25">
      <c r="C738" s="18"/>
      <c r="D738" s="4"/>
      <c r="E738" s="4"/>
      <c r="F738" s="4"/>
      <c r="G738" s="18"/>
      <c r="I738" s="18"/>
      <c r="K738" s="18"/>
    </row>
    <row r="739" spans="3:11" customFormat="1" x14ac:dyDescent="0.25">
      <c r="C739" s="18"/>
      <c r="D739" s="4"/>
      <c r="E739" s="4"/>
      <c r="F739" s="4"/>
      <c r="G739" s="18"/>
      <c r="I739" s="18"/>
      <c r="K739" s="18"/>
    </row>
    <row r="740" spans="3:11" customFormat="1" x14ac:dyDescent="0.25">
      <c r="C740" s="18"/>
      <c r="D740" s="4"/>
      <c r="E740" s="4"/>
      <c r="F740" s="4"/>
      <c r="G740" s="18"/>
      <c r="I740" s="18"/>
      <c r="K740" s="18"/>
    </row>
    <row r="741" spans="3:11" customFormat="1" x14ac:dyDescent="0.25">
      <c r="C741" s="18"/>
      <c r="D741" s="4"/>
      <c r="E741" s="4"/>
      <c r="F741" s="4"/>
      <c r="G741" s="18"/>
      <c r="I741" s="18"/>
      <c r="K741" s="18"/>
    </row>
    <row r="742" spans="3:11" customFormat="1" x14ac:dyDescent="0.25">
      <c r="C742" s="18"/>
      <c r="D742" s="4"/>
      <c r="E742" s="4"/>
      <c r="F742" s="4"/>
      <c r="G742" s="18"/>
      <c r="I742" s="18"/>
      <c r="K742" s="18"/>
    </row>
    <row r="743" spans="3:11" customFormat="1" x14ac:dyDescent="0.25">
      <c r="C743" s="18"/>
      <c r="D743" s="4"/>
      <c r="E743" s="4"/>
      <c r="F743" s="4"/>
      <c r="G743" s="18"/>
      <c r="I743" s="18"/>
      <c r="K743" s="18"/>
    </row>
    <row r="744" spans="3:11" customFormat="1" x14ac:dyDescent="0.25">
      <c r="C744" s="18"/>
      <c r="D744" s="4"/>
      <c r="E744" s="4"/>
      <c r="F744" s="4"/>
      <c r="G744" s="18"/>
      <c r="I744" s="18"/>
      <c r="K744" s="18"/>
    </row>
    <row r="745" spans="3:11" customFormat="1" x14ac:dyDescent="0.25">
      <c r="C745" s="18"/>
      <c r="D745" s="4"/>
      <c r="E745" s="4"/>
      <c r="F745" s="4"/>
      <c r="G745" s="18"/>
      <c r="I745" s="18"/>
      <c r="K745" s="18"/>
    </row>
    <row r="746" spans="3:11" customFormat="1" x14ac:dyDescent="0.25">
      <c r="C746" s="18"/>
      <c r="D746" s="4"/>
      <c r="E746" s="4"/>
      <c r="F746" s="4"/>
      <c r="G746" s="18"/>
      <c r="I746" s="18"/>
      <c r="K746" s="18"/>
    </row>
    <row r="747" spans="3:11" customFormat="1" x14ac:dyDescent="0.25">
      <c r="C747" s="18"/>
      <c r="D747" s="4"/>
      <c r="E747" s="4"/>
      <c r="F747" s="4"/>
      <c r="G747" s="18"/>
      <c r="I747" s="18"/>
      <c r="K747" s="18"/>
    </row>
    <row r="748" spans="3:11" customFormat="1" x14ac:dyDescent="0.25">
      <c r="C748" s="18"/>
      <c r="D748" s="4"/>
      <c r="E748" s="4"/>
      <c r="F748" s="4"/>
      <c r="G748" s="18"/>
      <c r="I748" s="18"/>
      <c r="K748" s="18"/>
    </row>
    <row r="749" spans="3:11" customFormat="1" x14ac:dyDescent="0.25">
      <c r="C749" s="18"/>
      <c r="D749" s="4"/>
      <c r="E749" s="4"/>
      <c r="F749" s="4"/>
      <c r="G749" s="18"/>
      <c r="I749" s="18"/>
      <c r="K749" s="18"/>
    </row>
    <row r="750" spans="3:11" customFormat="1" x14ac:dyDescent="0.25">
      <c r="C750" s="18"/>
      <c r="D750" s="4"/>
      <c r="E750" s="4"/>
      <c r="F750" s="4"/>
      <c r="G750" s="18"/>
      <c r="I750" s="18"/>
      <c r="K750" s="18"/>
    </row>
    <row r="751" spans="3:11" customFormat="1" x14ac:dyDescent="0.25">
      <c r="C751" s="18"/>
      <c r="D751" s="4"/>
      <c r="E751" s="4"/>
      <c r="F751" s="4"/>
      <c r="G751" s="18"/>
      <c r="I751" s="18"/>
      <c r="K751" s="18"/>
    </row>
    <row r="752" spans="3:11" customFormat="1" x14ac:dyDescent="0.25">
      <c r="C752" s="18"/>
      <c r="D752" s="4"/>
      <c r="E752" s="4"/>
      <c r="F752" s="4"/>
      <c r="G752" s="18"/>
      <c r="I752" s="18"/>
      <c r="K752" s="18"/>
    </row>
    <row r="753" spans="3:11" customFormat="1" x14ac:dyDescent="0.25">
      <c r="C753" s="18"/>
      <c r="D753" s="4"/>
      <c r="E753" s="4"/>
      <c r="F753" s="4"/>
      <c r="G753" s="18"/>
      <c r="I753" s="18"/>
      <c r="K753" s="18"/>
    </row>
    <row r="754" spans="3:11" customFormat="1" x14ac:dyDescent="0.25">
      <c r="C754" s="18"/>
      <c r="D754" s="4"/>
      <c r="E754" s="4"/>
      <c r="F754" s="4"/>
      <c r="G754" s="18"/>
      <c r="I754" s="18"/>
      <c r="K754" s="18"/>
    </row>
    <row r="755" spans="3:11" customFormat="1" x14ac:dyDescent="0.25">
      <c r="C755" s="18"/>
      <c r="D755" s="4"/>
      <c r="E755" s="4"/>
      <c r="F755" s="4"/>
      <c r="G755" s="18"/>
      <c r="I755" s="18"/>
      <c r="K755" s="18"/>
    </row>
    <row r="756" spans="3:11" customFormat="1" x14ac:dyDescent="0.25">
      <c r="C756" s="18"/>
      <c r="D756" s="4"/>
      <c r="E756" s="4"/>
      <c r="F756" s="4"/>
      <c r="G756" s="18"/>
      <c r="I756" s="18"/>
      <c r="K756" s="18"/>
    </row>
    <row r="757" spans="3:11" customFormat="1" x14ac:dyDescent="0.25">
      <c r="C757" s="18"/>
      <c r="D757" s="4"/>
      <c r="E757" s="4"/>
      <c r="F757" s="4"/>
      <c r="G757" s="18"/>
      <c r="I757" s="18"/>
      <c r="K757" s="18"/>
    </row>
    <row r="758" spans="3:11" customFormat="1" x14ac:dyDescent="0.25">
      <c r="C758" s="18"/>
      <c r="D758" s="4"/>
      <c r="E758" s="4"/>
      <c r="F758" s="4"/>
      <c r="G758" s="18"/>
      <c r="I758" s="18"/>
      <c r="K758" s="18"/>
    </row>
    <row r="759" spans="3:11" customFormat="1" x14ac:dyDescent="0.25">
      <c r="C759" s="18"/>
      <c r="D759" s="4"/>
      <c r="E759" s="4"/>
      <c r="F759" s="4"/>
      <c r="G759" s="18"/>
      <c r="I759" s="18"/>
      <c r="K759" s="18"/>
    </row>
    <row r="760" spans="3:11" customFormat="1" x14ac:dyDescent="0.25">
      <c r="C760" s="18"/>
      <c r="D760" s="4"/>
      <c r="E760" s="4"/>
      <c r="F760" s="4"/>
      <c r="G760" s="18"/>
      <c r="I760" s="18"/>
      <c r="K760" s="18"/>
    </row>
    <row r="761" spans="3:11" customFormat="1" x14ac:dyDescent="0.25">
      <c r="C761" s="18"/>
      <c r="D761" s="4"/>
      <c r="E761" s="4"/>
      <c r="F761" s="4"/>
      <c r="G761" s="18"/>
      <c r="I761" s="18"/>
      <c r="K761" s="18"/>
    </row>
    <row r="762" spans="3:11" customFormat="1" x14ac:dyDescent="0.25">
      <c r="C762" s="18"/>
      <c r="D762" s="4"/>
      <c r="E762" s="4"/>
      <c r="F762" s="4"/>
      <c r="G762" s="18"/>
      <c r="I762" s="18"/>
      <c r="K762" s="18"/>
    </row>
    <row r="763" spans="3:11" customFormat="1" x14ac:dyDescent="0.25">
      <c r="C763" s="18"/>
      <c r="D763" s="4"/>
      <c r="E763" s="4"/>
      <c r="F763" s="4"/>
      <c r="G763" s="18"/>
      <c r="I763" s="18"/>
      <c r="K763" s="18"/>
    </row>
    <row r="764" spans="3:11" customFormat="1" x14ac:dyDescent="0.25">
      <c r="C764" s="18"/>
      <c r="D764" s="4"/>
      <c r="E764" s="4"/>
      <c r="F764" s="4"/>
      <c r="G764" s="18"/>
      <c r="I764" s="18"/>
      <c r="K764" s="18"/>
    </row>
    <row r="765" spans="3:11" customFormat="1" x14ac:dyDescent="0.25">
      <c r="C765" s="18"/>
      <c r="D765" s="4"/>
      <c r="E765" s="4"/>
      <c r="F765" s="4"/>
      <c r="G765" s="18"/>
      <c r="I765" s="18"/>
      <c r="K765" s="18"/>
    </row>
    <row r="766" spans="3:11" customFormat="1" x14ac:dyDescent="0.25">
      <c r="C766" s="18"/>
      <c r="D766" s="4"/>
      <c r="E766" s="4"/>
      <c r="F766" s="4"/>
      <c r="G766" s="18"/>
      <c r="I766" s="18"/>
      <c r="K766" s="18"/>
    </row>
    <row r="767" spans="3:11" customFormat="1" x14ac:dyDescent="0.25">
      <c r="C767" s="18"/>
      <c r="D767" s="4"/>
      <c r="E767" s="4"/>
      <c r="F767" s="4"/>
      <c r="G767" s="18"/>
      <c r="I767" s="18"/>
      <c r="K767" s="18"/>
    </row>
    <row r="768" spans="3:11" customFormat="1" x14ac:dyDescent="0.25">
      <c r="C768" s="18"/>
      <c r="D768" s="4"/>
      <c r="E768" s="4"/>
      <c r="F768" s="4"/>
      <c r="G768" s="18"/>
      <c r="I768" s="18"/>
      <c r="K768" s="18"/>
    </row>
    <row r="769" spans="3:11" customFormat="1" x14ac:dyDescent="0.25">
      <c r="C769" s="18"/>
      <c r="D769" s="4"/>
      <c r="E769" s="4"/>
      <c r="F769" s="4"/>
      <c r="G769" s="18"/>
      <c r="I769" s="18"/>
      <c r="K769" s="18"/>
    </row>
    <row r="770" spans="3:11" customFormat="1" x14ac:dyDescent="0.25">
      <c r="C770" s="18"/>
      <c r="D770" s="4"/>
      <c r="E770" s="4"/>
      <c r="F770" s="4"/>
      <c r="G770" s="18"/>
      <c r="I770" s="18"/>
      <c r="K770" s="18"/>
    </row>
    <row r="771" spans="3:11" customFormat="1" x14ac:dyDescent="0.25">
      <c r="C771" s="18"/>
      <c r="D771" s="4"/>
      <c r="E771" s="4"/>
      <c r="F771" s="4"/>
      <c r="G771" s="18"/>
      <c r="I771" s="18"/>
      <c r="K771" s="18"/>
    </row>
    <row r="772" spans="3:11" customFormat="1" x14ac:dyDescent="0.25">
      <c r="C772" s="18"/>
      <c r="D772" s="4"/>
      <c r="E772" s="4"/>
      <c r="F772" s="4"/>
      <c r="G772" s="18"/>
      <c r="I772" s="18"/>
      <c r="K772" s="18"/>
    </row>
    <row r="773" spans="3:11" customFormat="1" x14ac:dyDescent="0.25">
      <c r="C773" s="18"/>
      <c r="D773" s="4"/>
      <c r="E773" s="4"/>
      <c r="F773" s="4"/>
      <c r="G773" s="18"/>
      <c r="I773" s="18"/>
      <c r="K773" s="18"/>
    </row>
    <row r="774" spans="3:11" customFormat="1" x14ac:dyDescent="0.25">
      <c r="C774" s="18"/>
      <c r="D774" s="4"/>
      <c r="E774" s="4"/>
      <c r="F774" s="4"/>
      <c r="G774" s="18"/>
      <c r="I774" s="18"/>
      <c r="K774" s="18"/>
    </row>
    <row r="775" spans="3:11" customFormat="1" x14ac:dyDescent="0.25">
      <c r="C775" s="18"/>
      <c r="D775" s="4"/>
      <c r="E775" s="4"/>
      <c r="F775" s="4"/>
      <c r="G775" s="18"/>
      <c r="I775" s="18"/>
      <c r="K775" s="18"/>
    </row>
    <row r="776" spans="3:11" customFormat="1" x14ac:dyDescent="0.25">
      <c r="C776" s="18"/>
      <c r="D776" s="4"/>
      <c r="E776" s="4"/>
      <c r="F776" s="4"/>
      <c r="G776" s="18"/>
      <c r="I776" s="18"/>
      <c r="K776" s="18"/>
    </row>
    <row r="777" spans="3:11" customFormat="1" x14ac:dyDescent="0.25">
      <c r="C777" s="18"/>
      <c r="D777" s="4"/>
      <c r="E777" s="4"/>
      <c r="F777" s="4"/>
      <c r="G777" s="18"/>
      <c r="I777" s="18"/>
      <c r="K777" s="18"/>
    </row>
    <row r="778" spans="3:11" customFormat="1" x14ac:dyDescent="0.25">
      <c r="C778" s="18"/>
      <c r="D778" s="4"/>
      <c r="E778" s="4"/>
      <c r="F778" s="4"/>
      <c r="G778" s="18"/>
      <c r="I778" s="18"/>
      <c r="K778" s="18"/>
    </row>
    <row r="779" spans="3:11" customFormat="1" x14ac:dyDescent="0.25">
      <c r="C779" s="18"/>
      <c r="D779" s="4"/>
      <c r="E779" s="4"/>
      <c r="F779" s="4"/>
      <c r="G779" s="18"/>
      <c r="I779" s="18"/>
      <c r="K779" s="18"/>
    </row>
    <row r="780" spans="3:11" customFormat="1" x14ac:dyDescent="0.25">
      <c r="C780" s="18"/>
      <c r="D780" s="4"/>
      <c r="E780" s="4"/>
      <c r="F780" s="4"/>
      <c r="G780" s="18"/>
      <c r="I780" s="18"/>
      <c r="K780" s="18"/>
    </row>
    <row r="781" spans="3:11" customFormat="1" x14ac:dyDescent="0.25">
      <c r="C781" s="18"/>
      <c r="D781" s="4"/>
      <c r="E781" s="4"/>
      <c r="F781" s="4"/>
      <c r="G781" s="18"/>
      <c r="I781" s="18"/>
      <c r="K781" s="18"/>
    </row>
    <row r="782" spans="3:11" customFormat="1" x14ac:dyDescent="0.25">
      <c r="C782" s="18"/>
      <c r="D782" s="4"/>
      <c r="E782" s="4"/>
      <c r="F782" s="4"/>
      <c r="G782" s="18"/>
      <c r="I782" s="18"/>
      <c r="K782" s="18"/>
    </row>
    <row r="783" spans="3:11" customFormat="1" x14ac:dyDescent="0.25">
      <c r="C783" s="18"/>
      <c r="D783" s="4"/>
      <c r="E783" s="4"/>
      <c r="F783" s="4"/>
      <c r="G783" s="18"/>
      <c r="I783" s="18"/>
      <c r="K783" s="18"/>
    </row>
    <row r="784" spans="3:11" customFormat="1" x14ac:dyDescent="0.25">
      <c r="C784" s="18"/>
      <c r="D784" s="4"/>
      <c r="E784" s="4"/>
      <c r="F784" s="4"/>
      <c r="G784" s="18"/>
      <c r="I784" s="18"/>
      <c r="K784" s="18"/>
    </row>
    <row r="785" spans="3:11" customFormat="1" x14ac:dyDescent="0.25">
      <c r="C785" s="18"/>
      <c r="D785" s="4"/>
      <c r="E785" s="4"/>
      <c r="F785" s="4"/>
      <c r="G785" s="18"/>
      <c r="I785" s="18"/>
      <c r="K785" s="18"/>
    </row>
    <row r="786" spans="3:11" customFormat="1" x14ac:dyDescent="0.25">
      <c r="C786" s="18"/>
      <c r="D786" s="4"/>
      <c r="E786" s="4"/>
      <c r="F786" s="4"/>
      <c r="G786" s="18"/>
      <c r="I786" s="18"/>
      <c r="K786" s="18"/>
    </row>
    <row r="787" spans="3:11" customFormat="1" x14ac:dyDescent="0.25">
      <c r="C787" s="18"/>
      <c r="D787" s="4"/>
      <c r="E787" s="4"/>
      <c r="F787" s="4"/>
      <c r="G787" s="18"/>
      <c r="I787" s="18"/>
      <c r="K787" s="18"/>
    </row>
    <row r="788" spans="3:11" customFormat="1" x14ac:dyDescent="0.25">
      <c r="C788" s="18"/>
      <c r="D788" s="4"/>
      <c r="E788" s="4"/>
      <c r="F788" s="4"/>
      <c r="G788" s="18"/>
      <c r="I788" s="18"/>
      <c r="K788" s="18"/>
    </row>
    <row r="789" spans="3:11" customFormat="1" x14ac:dyDescent="0.25">
      <c r="C789" s="18"/>
      <c r="D789" s="4"/>
      <c r="E789" s="4"/>
      <c r="F789" s="4"/>
      <c r="G789" s="18"/>
      <c r="I789" s="18"/>
      <c r="K789" s="18"/>
    </row>
    <row r="790" spans="3:11" customFormat="1" x14ac:dyDescent="0.25">
      <c r="C790" s="18"/>
      <c r="D790" s="4"/>
      <c r="E790" s="4"/>
      <c r="F790" s="4"/>
      <c r="G790" s="18"/>
      <c r="I790" s="18"/>
      <c r="K790" s="18"/>
    </row>
    <row r="791" spans="3:11" customFormat="1" x14ac:dyDescent="0.25">
      <c r="C791" s="18"/>
      <c r="D791" s="4"/>
      <c r="E791" s="4"/>
      <c r="F791" s="4"/>
      <c r="G791" s="18"/>
      <c r="I791" s="18"/>
      <c r="K791" s="18"/>
    </row>
    <row r="792" spans="3:11" customFormat="1" x14ac:dyDescent="0.25">
      <c r="C792" s="18"/>
      <c r="D792" s="4"/>
      <c r="E792" s="4"/>
      <c r="F792" s="4"/>
      <c r="G792" s="18"/>
      <c r="I792" s="18"/>
      <c r="K792" s="18"/>
    </row>
    <row r="793" spans="3:11" customFormat="1" x14ac:dyDescent="0.25">
      <c r="C793" s="18"/>
      <c r="D793" s="4"/>
      <c r="E793" s="4"/>
      <c r="F793" s="4"/>
      <c r="G793" s="18"/>
      <c r="I793" s="18"/>
      <c r="K793" s="18"/>
    </row>
    <row r="794" spans="3:11" customFormat="1" x14ac:dyDescent="0.25">
      <c r="C794" s="18"/>
      <c r="D794" s="4"/>
      <c r="E794" s="4"/>
      <c r="F794" s="4"/>
      <c r="G794" s="18"/>
      <c r="I794" s="18"/>
      <c r="K794" s="18"/>
    </row>
    <row r="795" spans="3:11" customFormat="1" x14ac:dyDescent="0.25">
      <c r="C795" s="18"/>
      <c r="D795" s="4"/>
      <c r="E795" s="4"/>
      <c r="F795" s="4"/>
      <c r="G795" s="18"/>
      <c r="I795" s="18"/>
      <c r="K795" s="18"/>
    </row>
    <row r="796" spans="3:11" customFormat="1" x14ac:dyDescent="0.25">
      <c r="C796" s="18"/>
      <c r="D796" s="4"/>
      <c r="E796" s="4"/>
      <c r="F796" s="4"/>
      <c r="G796" s="18"/>
      <c r="I796" s="18"/>
      <c r="K796" s="18"/>
    </row>
    <row r="797" spans="3:11" customFormat="1" x14ac:dyDescent="0.25">
      <c r="C797" s="18"/>
      <c r="D797" s="4"/>
      <c r="E797" s="4"/>
      <c r="F797" s="4"/>
      <c r="G797" s="18"/>
      <c r="I797" s="18"/>
      <c r="K797" s="18"/>
    </row>
    <row r="798" spans="3:11" customFormat="1" x14ac:dyDescent="0.25">
      <c r="C798" s="18"/>
      <c r="D798" s="4"/>
      <c r="E798" s="4"/>
      <c r="F798" s="4"/>
      <c r="G798" s="18"/>
      <c r="I798" s="18"/>
      <c r="K798" s="18"/>
    </row>
    <row r="799" spans="3:11" customFormat="1" x14ac:dyDescent="0.25">
      <c r="C799" s="18"/>
      <c r="D799" s="4"/>
      <c r="E799" s="4"/>
      <c r="F799" s="4"/>
      <c r="G799" s="18"/>
      <c r="I799" s="18"/>
      <c r="K799" s="18"/>
    </row>
    <row r="800" spans="3:11" customFormat="1" x14ac:dyDescent="0.25">
      <c r="C800" s="18"/>
      <c r="D800" s="4"/>
      <c r="E800" s="4"/>
      <c r="F800" s="4"/>
      <c r="G800" s="18"/>
      <c r="I800" s="18"/>
      <c r="K800" s="18"/>
    </row>
    <row r="801" spans="3:11" customFormat="1" x14ac:dyDescent="0.25">
      <c r="C801" s="18"/>
      <c r="D801" s="4"/>
      <c r="E801" s="4"/>
      <c r="F801" s="4"/>
      <c r="G801" s="18"/>
      <c r="I801" s="18"/>
      <c r="K801" s="18"/>
    </row>
    <row r="802" spans="3:11" customFormat="1" x14ac:dyDescent="0.25">
      <c r="C802" s="18"/>
      <c r="D802" s="4"/>
      <c r="E802" s="4"/>
      <c r="F802" s="4"/>
      <c r="G802" s="18"/>
      <c r="I802" s="18"/>
      <c r="K802" s="18"/>
    </row>
    <row r="803" spans="3:11" customFormat="1" x14ac:dyDescent="0.25">
      <c r="C803" s="18"/>
      <c r="D803" s="4"/>
      <c r="E803" s="4"/>
      <c r="F803" s="4"/>
      <c r="G803" s="18"/>
      <c r="I803" s="18"/>
      <c r="K803" s="18"/>
    </row>
    <row r="804" spans="3:11" customFormat="1" x14ac:dyDescent="0.25">
      <c r="C804" s="18"/>
      <c r="D804" s="4"/>
      <c r="E804" s="4"/>
      <c r="F804" s="4"/>
      <c r="G804" s="18"/>
      <c r="I804" s="18"/>
      <c r="K804" s="18"/>
    </row>
    <row r="805" spans="3:11" customFormat="1" x14ac:dyDescent="0.25">
      <c r="C805" s="18"/>
      <c r="D805" s="4"/>
      <c r="E805" s="4"/>
      <c r="F805" s="4"/>
      <c r="G805" s="18"/>
      <c r="I805" s="18"/>
      <c r="K805" s="18"/>
    </row>
    <row r="806" spans="3:11" customFormat="1" x14ac:dyDescent="0.25">
      <c r="C806" s="18"/>
      <c r="D806" s="4"/>
      <c r="E806" s="4"/>
      <c r="F806" s="4"/>
      <c r="G806" s="18"/>
      <c r="I806" s="18"/>
      <c r="K806" s="18"/>
    </row>
    <row r="807" spans="3:11" customFormat="1" x14ac:dyDescent="0.25">
      <c r="C807" s="18"/>
      <c r="D807" s="4"/>
      <c r="E807" s="4"/>
      <c r="F807" s="4"/>
      <c r="G807" s="18"/>
      <c r="I807" s="18"/>
      <c r="K807" s="18"/>
    </row>
    <row r="808" spans="3:11" customFormat="1" x14ac:dyDescent="0.25">
      <c r="C808" s="18"/>
      <c r="D808" s="4"/>
      <c r="E808" s="4"/>
      <c r="F808" s="4"/>
      <c r="G808" s="18"/>
      <c r="I808" s="18"/>
      <c r="K808" s="18"/>
    </row>
    <row r="809" spans="3:11" customFormat="1" x14ac:dyDescent="0.25">
      <c r="C809" s="18"/>
      <c r="D809" s="4"/>
      <c r="E809" s="4"/>
      <c r="F809" s="4"/>
      <c r="G809" s="18"/>
      <c r="I809" s="18"/>
      <c r="K809" s="18"/>
    </row>
    <row r="810" spans="3:11" customFormat="1" x14ac:dyDescent="0.25">
      <c r="C810" s="18"/>
      <c r="D810" s="4"/>
      <c r="E810" s="4"/>
      <c r="F810" s="4"/>
      <c r="G810" s="18"/>
      <c r="I810" s="18"/>
      <c r="K810" s="18"/>
    </row>
    <row r="811" spans="3:11" customFormat="1" x14ac:dyDescent="0.25">
      <c r="C811" s="18"/>
      <c r="D811" s="4"/>
      <c r="E811" s="4"/>
      <c r="F811" s="4"/>
      <c r="G811" s="18"/>
      <c r="I811" s="18"/>
      <c r="K811" s="18"/>
    </row>
    <row r="812" spans="3:11" customFormat="1" x14ac:dyDescent="0.25">
      <c r="C812" s="18"/>
      <c r="D812" s="4"/>
      <c r="E812" s="4"/>
      <c r="F812" s="4"/>
      <c r="G812" s="18"/>
      <c r="I812" s="18"/>
      <c r="K812" s="18"/>
    </row>
    <row r="813" spans="3:11" customFormat="1" x14ac:dyDescent="0.25">
      <c r="C813" s="18"/>
      <c r="D813" s="4"/>
      <c r="E813" s="4"/>
      <c r="F813" s="4"/>
      <c r="G813" s="18"/>
      <c r="I813" s="18"/>
      <c r="K813" s="18"/>
    </row>
    <row r="814" spans="3:11" customFormat="1" x14ac:dyDescent="0.25">
      <c r="C814" s="18"/>
      <c r="D814" s="4"/>
      <c r="E814" s="4"/>
      <c r="F814" s="4"/>
      <c r="G814" s="18"/>
      <c r="I814" s="18"/>
      <c r="K814" s="18"/>
    </row>
    <row r="815" spans="3:11" customFormat="1" x14ac:dyDescent="0.25">
      <c r="C815" s="18"/>
      <c r="D815" s="4"/>
      <c r="E815" s="4"/>
      <c r="F815" s="4"/>
      <c r="G815" s="18"/>
      <c r="I815" s="18"/>
      <c r="K815" s="18"/>
    </row>
    <row r="816" spans="3:11" customFormat="1" x14ac:dyDescent="0.25">
      <c r="C816" s="18"/>
      <c r="D816" s="4"/>
      <c r="E816" s="4"/>
      <c r="F816" s="4"/>
      <c r="G816" s="18"/>
      <c r="I816" s="18"/>
      <c r="K816" s="18"/>
    </row>
    <row r="817" spans="3:11" customFormat="1" x14ac:dyDescent="0.25">
      <c r="C817" s="18"/>
      <c r="D817" s="4"/>
      <c r="E817" s="4"/>
      <c r="F817" s="4"/>
      <c r="G817" s="18"/>
      <c r="I817" s="18"/>
      <c r="K817" s="18"/>
    </row>
    <row r="818" spans="3:11" customFormat="1" x14ac:dyDescent="0.25">
      <c r="C818" s="18"/>
      <c r="D818" s="4"/>
      <c r="E818" s="4"/>
      <c r="F818" s="4"/>
      <c r="G818" s="18"/>
      <c r="I818" s="18"/>
      <c r="K818" s="18"/>
    </row>
    <row r="819" spans="3:11" customFormat="1" x14ac:dyDescent="0.25">
      <c r="C819" s="18"/>
      <c r="D819" s="4"/>
      <c r="E819" s="4"/>
      <c r="F819" s="4"/>
      <c r="G819" s="18"/>
      <c r="I819" s="18"/>
      <c r="K819" s="18"/>
    </row>
    <row r="820" spans="3:11" customFormat="1" x14ac:dyDescent="0.25">
      <c r="C820" s="18"/>
      <c r="D820" s="4"/>
      <c r="E820" s="4"/>
      <c r="F820" s="4"/>
      <c r="G820" s="18"/>
      <c r="I820" s="18"/>
      <c r="K820" s="18"/>
    </row>
    <row r="821" spans="3:11" customFormat="1" x14ac:dyDescent="0.25">
      <c r="C821" s="18"/>
      <c r="D821" s="4"/>
      <c r="E821" s="4"/>
      <c r="F821" s="4"/>
      <c r="G821" s="18"/>
      <c r="I821" s="18"/>
      <c r="K821" s="18"/>
    </row>
    <row r="822" spans="3:11" customFormat="1" x14ac:dyDescent="0.25">
      <c r="C822" s="18"/>
      <c r="D822" s="4"/>
      <c r="E822" s="4"/>
      <c r="F822" s="4"/>
      <c r="G822" s="18"/>
      <c r="I822" s="18"/>
      <c r="K822" s="18"/>
    </row>
    <row r="823" spans="3:11" customFormat="1" x14ac:dyDescent="0.25">
      <c r="C823" s="18"/>
      <c r="D823" s="4"/>
      <c r="E823" s="4"/>
      <c r="F823" s="4"/>
      <c r="G823" s="18"/>
      <c r="I823" s="18"/>
      <c r="K823" s="18"/>
    </row>
    <row r="824" spans="3:11" customFormat="1" x14ac:dyDescent="0.25">
      <c r="C824" s="18"/>
      <c r="D824" s="4"/>
      <c r="E824" s="4"/>
      <c r="F824" s="4"/>
      <c r="G824" s="18"/>
      <c r="I824" s="18"/>
      <c r="K824" s="18"/>
    </row>
    <row r="825" spans="3:11" customFormat="1" x14ac:dyDescent="0.25">
      <c r="C825" s="18"/>
      <c r="D825" s="4"/>
      <c r="E825" s="4"/>
      <c r="F825" s="4"/>
      <c r="G825" s="18"/>
      <c r="I825" s="18"/>
      <c r="K825" s="18"/>
    </row>
    <row r="826" spans="3:11" customFormat="1" x14ac:dyDescent="0.25">
      <c r="C826" s="18"/>
      <c r="D826" s="4"/>
      <c r="E826" s="4"/>
      <c r="F826" s="4"/>
      <c r="G826" s="18"/>
      <c r="I826" s="18"/>
      <c r="K826" s="18"/>
    </row>
    <row r="827" spans="3:11" customFormat="1" x14ac:dyDescent="0.25">
      <c r="C827" s="18"/>
      <c r="D827" s="4"/>
      <c r="E827" s="4"/>
      <c r="F827" s="4"/>
      <c r="G827" s="18"/>
      <c r="I827" s="18"/>
      <c r="K827" s="18"/>
    </row>
    <row r="828" spans="3:11" customFormat="1" x14ac:dyDescent="0.25">
      <c r="C828" s="18"/>
      <c r="D828" s="4"/>
      <c r="E828" s="4"/>
      <c r="F828" s="4"/>
      <c r="G828" s="18"/>
      <c r="I828" s="18"/>
      <c r="K828" s="18"/>
    </row>
    <row r="829" spans="3:11" customFormat="1" x14ac:dyDescent="0.25">
      <c r="C829" s="18"/>
      <c r="D829" s="4"/>
      <c r="E829" s="4"/>
      <c r="F829" s="4"/>
      <c r="G829" s="18"/>
      <c r="I829" s="18"/>
      <c r="K829" s="18"/>
    </row>
    <row r="830" spans="3:11" customFormat="1" x14ac:dyDescent="0.25">
      <c r="C830" s="18"/>
      <c r="D830" s="4"/>
      <c r="E830" s="4"/>
      <c r="F830" s="4"/>
      <c r="G830" s="18"/>
      <c r="I830" s="18"/>
      <c r="K830" s="18"/>
    </row>
    <row r="831" spans="3:11" customFormat="1" x14ac:dyDescent="0.25">
      <c r="C831" s="18"/>
      <c r="D831" s="4"/>
      <c r="E831" s="4"/>
      <c r="F831" s="4"/>
      <c r="G831" s="18"/>
      <c r="I831" s="18"/>
      <c r="K831" s="18"/>
    </row>
    <row r="832" spans="3:11" customFormat="1" x14ac:dyDescent="0.25">
      <c r="C832" s="18"/>
      <c r="D832" s="4"/>
      <c r="E832" s="4"/>
      <c r="F832" s="4"/>
      <c r="G832" s="18"/>
      <c r="I832" s="18"/>
      <c r="K832" s="18"/>
    </row>
    <row r="833" spans="3:11" customFormat="1" x14ac:dyDescent="0.25">
      <c r="C833" s="18"/>
      <c r="D833" s="4"/>
      <c r="E833" s="4"/>
      <c r="F833" s="4"/>
      <c r="G833" s="18"/>
      <c r="I833" s="18"/>
      <c r="K833" s="18"/>
    </row>
    <row r="834" spans="3:11" customFormat="1" x14ac:dyDescent="0.25">
      <c r="C834" s="18"/>
      <c r="D834" s="4"/>
      <c r="E834" s="4"/>
      <c r="F834" s="4"/>
      <c r="G834" s="18"/>
      <c r="I834" s="18"/>
      <c r="K834" s="18"/>
    </row>
    <row r="835" spans="3:11" customFormat="1" x14ac:dyDescent="0.25">
      <c r="C835" s="18"/>
      <c r="D835" s="4"/>
      <c r="E835" s="4"/>
      <c r="F835" s="4"/>
      <c r="G835" s="18"/>
      <c r="I835" s="18"/>
      <c r="K835" s="18"/>
    </row>
    <row r="836" spans="3:11" customFormat="1" x14ac:dyDescent="0.25">
      <c r="C836" s="18"/>
      <c r="D836" s="4"/>
      <c r="E836" s="4"/>
      <c r="F836" s="4"/>
      <c r="G836" s="18"/>
      <c r="I836" s="18"/>
      <c r="K836" s="18"/>
    </row>
    <row r="837" spans="3:11" customFormat="1" x14ac:dyDescent="0.25">
      <c r="C837" s="18"/>
      <c r="D837" s="4"/>
      <c r="E837" s="4"/>
      <c r="F837" s="4"/>
      <c r="G837" s="18"/>
      <c r="I837" s="18"/>
      <c r="K837" s="18"/>
    </row>
    <row r="838" spans="3:11" customFormat="1" x14ac:dyDescent="0.25">
      <c r="C838" s="18"/>
      <c r="D838" s="4"/>
      <c r="E838" s="4"/>
      <c r="F838" s="4"/>
      <c r="G838" s="18"/>
      <c r="I838" s="18"/>
      <c r="K838" s="18"/>
    </row>
    <row r="839" spans="3:11" customFormat="1" x14ac:dyDescent="0.25">
      <c r="C839" s="18"/>
      <c r="D839" s="4"/>
      <c r="E839" s="4"/>
      <c r="F839" s="4"/>
      <c r="G839" s="18"/>
      <c r="I839" s="18"/>
      <c r="K839" s="18"/>
    </row>
    <row r="840" spans="3:11" customFormat="1" x14ac:dyDescent="0.25">
      <c r="C840" s="18"/>
      <c r="D840" s="4"/>
      <c r="E840" s="4"/>
      <c r="F840" s="4"/>
      <c r="G840" s="18"/>
      <c r="I840" s="18"/>
      <c r="K840" s="18"/>
    </row>
    <row r="841" spans="3:11" customFormat="1" x14ac:dyDescent="0.25">
      <c r="C841" s="18"/>
      <c r="D841" s="4"/>
      <c r="E841" s="4"/>
      <c r="F841" s="4"/>
      <c r="G841" s="18"/>
      <c r="I841" s="18"/>
      <c r="K841" s="18"/>
    </row>
    <row r="842" spans="3:11" customFormat="1" x14ac:dyDescent="0.25">
      <c r="C842" s="18"/>
      <c r="D842" s="4"/>
      <c r="E842" s="4"/>
      <c r="F842" s="4"/>
      <c r="G842" s="18"/>
      <c r="I842" s="18"/>
      <c r="K842" s="18"/>
    </row>
    <row r="843" spans="3:11" customFormat="1" x14ac:dyDescent="0.25">
      <c r="C843" s="18"/>
      <c r="D843" s="4"/>
      <c r="E843" s="4"/>
      <c r="F843" s="4"/>
      <c r="G843" s="18"/>
      <c r="I843" s="18"/>
      <c r="K843" s="18"/>
    </row>
    <row r="844" spans="3:11" customFormat="1" x14ac:dyDescent="0.25">
      <c r="C844" s="18"/>
      <c r="D844" s="4"/>
      <c r="E844" s="4"/>
      <c r="F844" s="4"/>
      <c r="G844" s="18"/>
      <c r="I844" s="18"/>
      <c r="K844" s="18"/>
    </row>
    <row r="845" spans="3:11" customFormat="1" x14ac:dyDescent="0.25">
      <c r="C845" s="18"/>
      <c r="D845" s="4"/>
      <c r="E845" s="4"/>
      <c r="F845" s="4"/>
      <c r="G845" s="18"/>
      <c r="I845" s="18"/>
      <c r="K845" s="18"/>
    </row>
    <row r="846" spans="3:11" customFormat="1" x14ac:dyDescent="0.25">
      <c r="C846" s="18"/>
      <c r="D846" s="4"/>
      <c r="E846" s="4"/>
      <c r="F846" s="4"/>
      <c r="G846" s="18"/>
      <c r="I846" s="18"/>
      <c r="K846" s="18"/>
    </row>
    <row r="847" spans="3:11" customFormat="1" x14ac:dyDescent="0.25">
      <c r="C847" s="18"/>
      <c r="D847" s="4"/>
      <c r="E847" s="4"/>
      <c r="F847" s="4"/>
      <c r="G847" s="18"/>
      <c r="I847" s="18"/>
      <c r="K847" s="18"/>
    </row>
    <row r="848" spans="3:11" customFormat="1" x14ac:dyDescent="0.25">
      <c r="C848" s="18"/>
      <c r="D848" s="4"/>
      <c r="E848" s="4"/>
      <c r="F848" s="4"/>
      <c r="G848" s="18"/>
      <c r="I848" s="18"/>
      <c r="K848" s="18"/>
    </row>
    <row r="849" spans="3:11" customFormat="1" x14ac:dyDescent="0.25">
      <c r="C849" s="18"/>
      <c r="D849" s="4"/>
      <c r="E849" s="4"/>
      <c r="F849" s="4"/>
      <c r="G849" s="18"/>
      <c r="I849" s="18"/>
      <c r="K849" s="18"/>
    </row>
    <row r="850" spans="3:11" customFormat="1" x14ac:dyDescent="0.25">
      <c r="C850" s="18"/>
      <c r="D850" s="4"/>
      <c r="E850" s="4"/>
      <c r="F850" s="4"/>
      <c r="G850" s="18"/>
      <c r="I850" s="18"/>
      <c r="K850" s="18"/>
    </row>
    <row r="851" spans="3:11" customFormat="1" x14ac:dyDescent="0.25">
      <c r="C851" s="18"/>
      <c r="D851" s="4"/>
      <c r="E851" s="4"/>
      <c r="F851" s="4"/>
      <c r="G851" s="18"/>
      <c r="I851" s="18"/>
      <c r="K851" s="18"/>
    </row>
    <row r="852" spans="3:11" customFormat="1" x14ac:dyDescent="0.25">
      <c r="C852" s="18"/>
      <c r="D852" s="4"/>
      <c r="E852" s="4"/>
      <c r="F852" s="4"/>
      <c r="G852" s="18"/>
      <c r="I852" s="18"/>
      <c r="K852" s="18"/>
    </row>
    <row r="853" spans="3:11" customFormat="1" x14ac:dyDescent="0.25">
      <c r="C853" s="18"/>
      <c r="D853" s="4"/>
      <c r="E853" s="4"/>
      <c r="F853" s="4"/>
      <c r="G853" s="18"/>
      <c r="I853" s="18"/>
      <c r="K853" s="18"/>
    </row>
    <row r="854" spans="3:11" customFormat="1" x14ac:dyDescent="0.25">
      <c r="C854" s="18"/>
      <c r="D854" s="4"/>
      <c r="E854" s="4"/>
      <c r="F854" s="4"/>
      <c r="G854" s="18"/>
      <c r="I854" s="18"/>
      <c r="K854" s="18"/>
    </row>
    <row r="855" spans="3:11" customFormat="1" x14ac:dyDescent="0.25">
      <c r="C855" s="18"/>
      <c r="D855" s="4"/>
      <c r="E855" s="4"/>
      <c r="F855" s="4"/>
      <c r="G855" s="18"/>
      <c r="I855" s="18"/>
      <c r="K855" s="18"/>
    </row>
    <row r="856" spans="3:11" customFormat="1" x14ac:dyDescent="0.25">
      <c r="C856" s="18"/>
      <c r="D856" s="4"/>
      <c r="E856" s="4"/>
      <c r="F856" s="4"/>
      <c r="G856" s="18"/>
      <c r="I856" s="18"/>
      <c r="K856" s="18"/>
    </row>
    <row r="857" spans="3:11" customFormat="1" x14ac:dyDescent="0.25">
      <c r="C857" s="18"/>
      <c r="D857" s="4"/>
      <c r="E857" s="4"/>
      <c r="F857" s="4"/>
      <c r="G857" s="18"/>
      <c r="I857" s="18"/>
      <c r="K857" s="18"/>
    </row>
    <row r="858" spans="3:11" customFormat="1" x14ac:dyDescent="0.25">
      <c r="C858" s="18"/>
      <c r="D858" s="4"/>
      <c r="E858" s="4"/>
      <c r="F858" s="4"/>
      <c r="G858" s="18"/>
      <c r="I858" s="18"/>
      <c r="K858" s="18"/>
    </row>
    <row r="859" spans="3:11" customFormat="1" x14ac:dyDescent="0.25">
      <c r="C859" s="18"/>
      <c r="D859" s="4"/>
      <c r="E859" s="4"/>
      <c r="F859" s="4"/>
      <c r="G859" s="18"/>
      <c r="I859" s="18"/>
      <c r="K859" s="18"/>
    </row>
    <row r="860" spans="3:11" customFormat="1" x14ac:dyDescent="0.25">
      <c r="C860" s="18"/>
      <c r="D860" s="4"/>
      <c r="E860" s="4"/>
      <c r="F860" s="4"/>
      <c r="G860" s="18"/>
      <c r="I860" s="18"/>
      <c r="K860" s="18"/>
    </row>
    <row r="861" spans="3:11" customFormat="1" x14ac:dyDescent="0.25">
      <c r="C861" s="18"/>
      <c r="D861" s="4"/>
      <c r="E861" s="4"/>
      <c r="F861" s="4"/>
      <c r="G861" s="18"/>
      <c r="I861" s="18"/>
      <c r="K861" s="18"/>
    </row>
    <row r="862" spans="3:11" customFormat="1" x14ac:dyDescent="0.25">
      <c r="C862" s="18"/>
      <c r="D862" s="4"/>
      <c r="E862" s="4"/>
      <c r="F862" s="4"/>
      <c r="G862" s="18"/>
      <c r="I862" s="18"/>
      <c r="K862" s="18"/>
    </row>
    <row r="863" spans="3:11" customFormat="1" x14ac:dyDescent="0.25">
      <c r="C863" s="18"/>
      <c r="D863" s="4"/>
      <c r="E863" s="4"/>
      <c r="F863" s="4"/>
      <c r="G863" s="18"/>
      <c r="I863" s="18"/>
      <c r="K863" s="18"/>
    </row>
    <row r="864" spans="3:11" customFormat="1" x14ac:dyDescent="0.25">
      <c r="C864" s="18"/>
      <c r="D864" s="4"/>
      <c r="E864" s="4"/>
      <c r="F864" s="4"/>
      <c r="G864" s="18"/>
      <c r="I864" s="18"/>
      <c r="K864" s="18"/>
    </row>
    <row r="865" spans="3:11" customFormat="1" x14ac:dyDescent="0.25">
      <c r="C865" s="18"/>
      <c r="D865" s="4"/>
      <c r="E865" s="4"/>
      <c r="F865" s="4"/>
      <c r="G865" s="18"/>
      <c r="I865" s="18"/>
      <c r="K865" s="18"/>
    </row>
    <row r="866" spans="3:11" customFormat="1" x14ac:dyDescent="0.25">
      <c r="C866" s="18"/>
      <c r="D866" s="4"/>
      <c r="E866" s="4"/>
      <c r="F866" s="4"/>
      <c r="G866" s="18"/>
      <c r="I866" s="18"/>
      <c r="K866" s="18"/>
    </row>
    <row r="867" spans="3:11" customFormat="1" x14ac:dyDescent="0.25">
      <c r="C867" s="18"/>
      <c r="D867" s="4"/>
      <c r="E867" s="4"/>
      <c r="F867" s="4"/>
      <c r="G867" s="18"/>
      <c r="I867" s="18"/>
      <c r="K867" s="18"/>
    </row>
    <row r="868" spans="3:11" customFormat="1" x14ac:dyDescent="0.25">
      <c r="C868" s="18"/>
      <c r="D868" s="4"/>
      <c r="E868" s="4"/>
      <c r="F868" s="4"/>
      <c r="G868" s="18"/>
      <c r="I868" s="18"/>
      <c r="K868" s="18"/>
    </row>
    <row r="869" spans="3:11" customFormat="1" x14ac:dyDescent="0.25">
      <c r="C869" s="18"/>
      <c r="D869" s="4"/>
      <c r="E869" s="4"/>
      <c r="F869" s="4"/>
      <c r="G869" s="18"/>
      <c r="I869" s="18"/>
      <c r="K869" s="18"/>
    </row>
    <row r="870" spans="3:11" customFormat="1" x14ac:dyDescent="0.25">
      <c r="C870" s="18"/>
      <c r="D870" s="4"/>
      <c r="E870" s="4"/>
      <c r="F870" s="4"/>
      <c r="G870" s="18"/>
      <c r="I870" s="18"/>
      <c r="K870" s="18"/>
    </row>
    <row r="871" spans="3:11" customFormat="1" x14ac:dyDescent="0.25">
      <c r="C871" s="18"/>
      <c r="D871" s="4"/>
      <c r="E871" s="4"/>
      <c r="F871" s="4"/>
      <c r="G871" s="18"/>
      <c r="I871" s="18"/>
      <c r="K871" s="18"/>
    </row>
    <row r="872" spans="3:11" customFormat="1" x14ac:dyDescent="0.25">
      <c r="C872" s="18"/>
      <c r="D872" s="4"/>
      <c r="E872" s="4"/>
      <c r="F872" s="4"/>
      <c r="G872" s="18"/>
      <c r="I872" s="18"/>
      <c r="K872" s="18"/>
    </row>
    <row r="873" spans="3:11" customFormat="1" x14ac:dyDescent="0.25">
      <c r="C873" s="18"/>
      <c r="D873" s="4"/>
      <c r="E873" s="4"/>
      <c r="F873" s="4"/>
      <c r="G873" s="18"/>
      <c r="I873" s="18"/>
      <c r="K873" s="18"/>
    </row>
    <row r="874" spans="3:11" customFormat="1" x14ac:dyDescent="0.25">
      <c r="C874" s="18"/>
      <c r="D874" s="4"/>
      <c r="E874" s="4"/>
      <c r="F874" s="4"/>
      <c r="G874" s="18"/>
      <c r="I874" s="18"/>
      <c r="K874" s="18"/>
    </row>
    <row r="875" spans="3:11" customFormat="1" x14ac:dyDescent="0.25">
      <c r="C875" s="18"/>
      <c r="D875" s="4"/>
      <c r="E875" s="4"/>
      <c r="F875" s="4"/>
      <c r="G875" s="18"/>
      <c r="I875" s="18"/>
      <c r="K875" s="18"/>
    </row>
    <row r="876" spans="3:11" customFormat="1" x14ac:dyDescent="0.25">
      <c r="C876" s="18"/>
      <c r="D876" s="4"/>
      <c r="E876" s="4"/>
      <c r="F876" s="4"/>
      <c r="G876" s="18"/>
      <c r="I876" s="18"/>
      <c r="K876" s="18"/>
    </row>
    <row r="877" spans="3:11" customFormat="1" x14ac:dyDescent="0.25">
      <c r="C877" s="18"/>
      <c r="D877" s="4"/>
      <c r="E877" s="4"/>
      <c r="F877" s="4"/>
      <c r="G877" s="18"/>
      <c r="I877" s="18"/>
      <c r="K877" s="18"/>
    </row>
    <row r="878" spans="3:11" customFormat="1" x14ac:dyDescent="0.25">
      <c r="C878" s="18"/>
      <c r="D878" s="4"/>
      <c r="E878" s="4"/>
      <c r="F878" s="4"/>
      <c r="G878" s="18"/>
      <c r="I878" s="18"/>
      <c r="K878" s="18"/>
    </row>
    <row r="879" spans="3:11" customFormat="1" x14ac:dyDescent="0.25">
      <c r="C879" s="18"/>
      <c r="D879" s="4"/>
      <c r="E879" s="4"/>
      <c r="F879" s="4"/>
      <c r="G879" s="18"/>
      <c r="I879" s="18"/>
      <c r="K879" s="18"/>
    </row>
    <row r="880" spans="3:11" customFormat="1" x14ac:dyDescent="0.25">
      <c r="C880" s="18"/>
      <c r="D880" s="4"/>
      <c r="E880" s="4"/>
      <c r="F880" s="4"/>
      <c r="G880" s="18"/>
      <c r="I880" s="18"/>
      <c r="K880" s="18"/>
    </row>
    <row r="881" spans="3:11" customFormat="1" x14ac:dyDescent="0.25">
      <c r="C881" s="18"/>
      <c r="D881" s="4"/>
      <c r="E881" s="4"/>
      <c r="F881" s="4"/>
      <c r="G881" s="18"/>
      <c r="I881" s="18"/>
      <c r="K881" s="18"/>
    </row>
    <row r="882" spans="3:11" customFormat="1" x14ac:dyDescent="0.25">
      <c r="C882" s="18"/>
      <c r="D882" s="4"/>
      <c r="E882" s="4"/>
      <c r="F882" s="4"/>
      <c r="G882" s="18"/>
      <c r="I882" s="18"/>
      <c r="K882" s="18"/>
    </row>
    <row r="883" spans="3:11" customFormat="1" x14ac:dyDescent="0.25">
      <c r="C883" s="18"/>
      <c r="D883" s="4"/>
      <c r="E883" s="4"/>
      <c r="F883" s="4"/>
      <c r="G883" s="18"/>
      <c r="I883" s="18"/>
      <c r="K883" s="18"/>
    </row>
    <row r="884" spans="3:11" customFormat="1" x14ac:dyDescent="0.25">
      <c r="C884" s="18"/>
      <c r="D884" s="4"/>
      <c r="E884" s="4"/>
      <c r="F884" s="4"/>
      <c r="G884" s="18"/>
      <c r="I884" s="18"/>
      <c r="K884" s="18"/>
    </row>
    <row r="885" spans="3:11" customFormat="1" x14ac:dyDescent="0.25">
      <c r="C885" s="18"/>
      <c r="D885" s="4"/>
      <c r="E885" s="4"/>
      <c r="F885" s="4"/>
      <c r="G885" s="18"/>
      <c r="I885" s="18"/>
      <c r="K885" s="18"/>
    </row>
    <row r="886" spans="3:11" customFormat="1" x14ac:dyDescent="0.25">
      <c r="C886" s="18"/>
      <c r="D886" s="4"/>
      <c r="E886" s="4"/>
      <c r="F886" s="4"/>
      <c r="G886" s="18"/>
      <c r="I886" s="18"/>
      <c r="K886" s="18"/>
    </row>
    <row r="887" spans="3:11" customFormat="1" x14ac:dyDescent="0.25">
      <c r="C887" s="18"/>
      <c r="D887" s="4"/>
      <c r="E887" s="4"/>
      <c r="F887" s="4"/>
      <c r="G887" s="18"/>
      <c r="I887" s="18"/>
      <c r="K887" s="18"/>
    </row>
    <row r="888" spans="3:11" customFormat="1" x14ac:dyDescent="0.25">
      <c r="C888" s="18"/>
      <c r="D888" s="4"/>
      <c r="E888" s="4"/>
      <c r="F888" s="4"/>
      <c r="G888" s="18"/>
      <c r="I888" s="18"/>
      <c r="K888" s="18"/>
    </row>
    <row r="889" spans="3:11" customFormat="1" x14ac:dyDescent="0.25">
      <c r="C889" s="18"/>
      <c r="D889" s="4"/>
      <c r="E889" s="4"/>
      <c r="F889" s="4"/>
      <c r="G889" s="18"/>
      <c r="I889" s="18"/>
      <c r="K889" s="18"/>
    </row>
    <row r="890" spans="3:11" customFormat="1" x14ac:dyDescent="0.25">
      <c r="C890" s="18"/>
      <c r="D890" s="4"/>
      <c r="E890" s="4"/>
      <c r="F890" s="4"/>
      <c r="G890" s="18"/>
      <c r="I890" s="18"/>
      <c r="K890" s="18"/>
    </row>
    <row r="891" spans="3:11" customFormat="1" x14ac:dyDescent="0.25">
      <c r="C891" s="18"/>
      <c r="D891" s="4"/>
      <c r="E891" s="4"/>
      <c r="F891" s="4"/>
      <c r="G891" s="18"/>
      <c r="I891" s="18"/>
      <c r="K891" s="18"/>
    </row>
    <row r="892" spans="3:11" customFormat="1" x14ac:dyDescent="0.25">
      <c r="C892" s="18"/>
      <c r="D892" s="4"/>
      <c r="E892" s="4"/>
      <c r="F892" s="4"/>
      <c r="G892" s="18"/>
      <c r="I892" s="18"/>
      <c r="K892" s="18"/>
    </row>
    <row r="893" spans="3:11" customFormat="1" x14ac:dyDescent="0.25">
      <c r="C893" s="18"/>
      <c r="D893" s="4"/>
      <c r="E893" s="4"/>
      <c r="F893" s="4"/>
      <c r="G893" s="18"/>
      <c r="I893" s="18"/>
      <c r="K893" s="18"/>
    </row>
    <row r="894" spans="3:11" customFormat="1" x14ac:dyDescent="0.25">
      <c r="C894" s="18"/>
      <c r="D894" s="4"/>
      <c r="E894" s="4"/>
      <c r="F894" s="4"/>
      <c r="G894" s="18"/>
      <c r="I894" s="18"/>
      <c r="K894" s="18"/>
    </row>
    <row r="895" spans="3:11" customFormat="1" x14ac:dyDescent="0.25">
      <c r="C895" s="18"/>
      <c r="D895" s="4"/>
      <c r="E895" s="4"/>
      <c r="F895" s="4"/>
      <c r="G895" s="18"/>
      <c r="I895" s="18"/>
      <c r="K895" s="18"/>
    </row>
    <row r="896" spans="3:11" customFormat="1" x14ac:dyDescent="0.25">
      <c r="C896" s="18"/>
      <c r="D896" s="4"/>
      <c r="E896" s="4"/>
      <c r="F896" s="4"/>
      <c r="G896" s="18"/>
      <c r="I896" s="18"/>
      <c r="K896" s="18"/>
    </row>
    <row r="897" spans="3:11" customFormat="1" x14ac:dyDescent="0.25">
      <c r="C897" s="18"/>
      <c r="D897" s="4"/>
      <c r="E897" s="4"/>
      <c r="F897" s="4"/>
      <c r="G897" s="18"/>
      <c r="I897" s="18"/>
      <c r="K897" s="18"/>
    </row>
    <row r="898" spans="3:11" customFormat="1" x14ac:dyDescent="0.25">
      <c r="C898" s="18"/>
      <c r="D898" s="4"/>
      <c r="E898" s="4"/>
      <c r="F898" s="4"/>
      <c r="G898" s="18"/>
      <c r="I898" s="18"/>
      <c r="K898" s="18"/>
    </row>
    <row r="899" spans="3:11" customFormat="1" x14ac:dyDescent="0.25">
      <c r="C899" s="18"/>
      <c r="D899" s="4"/>
      <c r="E899" s="4"/>
      <c r="F899" s="4"/>
      <c r="G899" s="18"/>
      <c r="I899" s="18"/>
      <c r="K899" s="18"/>
    </row>
    <row r="900" spans="3:11" customFormat="1" x14ac:dyDescent="0.25">
      <c r="C900" s="18"/>
      <c r="D900" s="4"/>
      <c r="E900" s="4"/>
      <c r="F900" s="4"/>
      <c r="G900" s="18"/>
      <c r="I900" s="18"/>
      <c r="K900" s="18"/>
    </row>
    <row r="901" spans="3:11" customFormat="1" x14ac:dyDescent="0.25">
      <c r="C901" s="18"/>
      <c r="D901" s="4"/>
      <c r="E901" s="4"/>
      <c r="F901" s="4"/>
      <c r="G901" s="18"/>
      <c r="I901" s="18"/>
      <c r="K901" s="18"/>
    </row>
    <row r="902" spans="3:11" customFormat="1" x14ac:dyDescent="0.25">
      <c r="C902" s="18"/>
      <c r="D902" s="4"/>
      <c r="E902" s="4"/>
      <c r="F902" s="4"/>
      <c r="G902" s="18"/>
      <c r="I902" s="18"/>
      <c r="K902" s="18"/>
    </row>
    <row r="903" spans="3:11" customFormat="1" x14ac:dyDescent="0.25">
      <c r="C903" s="18"/>
      <c r="D903" s="4"/>
      <c r="E903" s="4"/>
      <c r="F903" s="4"/>
      <c r="G903" s="18"/>
      <c r="I903" s="18"/>
      <c r="K903" s="18"/>
    </row>
    <row r="904" spans="3:11" customFormat="1" x14ac:dyDescent="0.25">
      <c r="C904" s="18"/>
      <c r="D904" s="4"/>
      <c r="E904" s="4"/>
      <c r="F904" s="4"/>
      <c r="G904" s="18"/>
      <c r="I904" s="18"/>
      <c r="K904" s="18"/>
    </row>
    <row r="905" spans="3:11" customFormat="1" x14ac:dyDescent="0.25">
      <c r="C905" s="18"/>
      <c r="D905" s="4"/>
      <c r="E905" s="4"/>
      <c r="F905" s="4"/>
      <c r="G905" s="18"/>
      <c r="I905" s="18"/>
      <c r="K905" s="18"/>
    </row>
    <row r="906" spans="3:11" customFormat="1" x14ac:dyDescent="0.25">
      <c r="C906" s="18"/>
      <c r="D906" s="4"/>
      <c r="E906" s="4"/>
      <c r="F906" s="4"/>
      <c r="G906" s="18"/>
      <c r="I906" s="18"/>
      <c r="K906" s="18"/>
    </row>
    <row r="907" spans="3:11" customFormat="1" x14ac:dyDescent="0.25">
      <c r="C907" s="18"/>
      <c r="D907" s="4"/>
      <c r="E907" s="4"/>
      <c r="F907" s="4"/>
      <c r="G907" s="18"/>
      <c r="I907" s="18"/>
      <c r="K907" s="18"/>
    </row>
    <row r="908" spans="3:11" customFormat="1" x14ac:dyDescent="0.25">
      <c r="C908" s="18"/>
      <c r="D908" s="4"/>
      <c r="E908" s="4"/>
      <c r="F908" s="4"/>
      <c r="G908" s="18"/>
      <c r="I908" s="18"/>
      <c r="K908" s="18"/>
    </row>
    <row r="909" spans="3:11" customFormat="1" x14ac:dyDescent="0.25">
      <c r="C909" s="18"/>
      <c r="D909" s="4"/>
      <c r="E909" s="4"/>
      <c r="F909" s="4"/>
      <c r="G909" s="18"/>
      <c r="I909" s="18"/>
      <c r="K909" s="18"/>
    </row>
    <row r="910" spans="3:11" customFormat="1" x14ac:dyDescent="0.25">
      <c r="C910" s="18"/>
      <c r="D910" s="4"/>
      <c r="E910" s="4"/>
      <c r="F910" s="4"/>
      <c r="G910" s="18"/>
      <c r="I910" s="18"/>
      <c r="K910" s="18"/>
    </row>
    <row r="911" spans="3:11" customFormat="1" x14ac:dyDescent="0.25">
      <c r="C911" s="18"/>
      <c r="D911" s="4"/>
      <c r="E911" s="4"/>
      <c r="F911" s="4"/>
      <c r="G911" s="18"/>
      <c r="I911" s="18"/>
      <c r="K911" s="18"/>
    </row>
    <row r="912" spans="3:11" customFormat="1" x14ac:dyDescent="0.25">
      <c r="C912" s="18"/>
      <c r="D912" s="4"/>
      <c r="E912" s="4"/>
      <c r="F912" s="4"/>
      <c r="G912" s="18"/>
      <c r="I912" s="18"/>
      <c r="K912" s="18"/>
    </row>
    <row r="913" spans="3:11" customFormat="1" x14ac:dyDescent="0.25">
      <c r="C913" s="18"/>
      <c r="D913" s="4"/>
      <c r="E913" s="4"/>
      <c r="F913" s="4"/>
      <c r="G913" s="18"/>
      <c r="I913" s="18"/>
      <c r="K913" s="18"/>
    </row>
    <row r="914" spans="3:11" customFormat="1" x14ac:dyDescent="0.25">
      <c r="C914" s="18"/>
      <c r="D914" s="4"/>
      <c r="E914" s="4"/>
      <c r="F914" s="4"/>
      <c r="G914" s="18"/>
      <c r="I914" s="18"/>
      <c r="K914" s="18"/>
    </row>
    <row r="915" spans="3:11" customFormat="1" x14ac:dyDescent="0.25">
      <c r="C915" s="18"/>
      <c r="D915" s="4"/>
      <c r="E915" s="4"/>
      <c r="F915" s="4"/>
      <c r="G915" s="18"/>
      <c r="I915" s="18"/>
      <c r="K915" s="18"/>
    </row>
    <row r="916" spans="3:11" customFormat="1" x14ac:dyDescent="0.25">
      <c r="C916" s="18"/>
      <c r="D916" s="4"/>
      <c r="E916" s="4"/>
      <c r="F916" s="4"/>
      <c r="G916" s="18"/>
      <c r="I916" s="18"/>
      <c r="K916" s="18"/>
    </row>
    <row r="917" spans="3:11" customFormat="1" x14ac:dyDescent="0.25">
      <c r="C917" s="18"/>
      <c r="D917" s="4"/>
      <c r="E917" s="4"/>
      <c r="F917" s="4"/>
      <c r="G917" s="18"/>
      <c r="I917" s="18"/>
      <c r="K917" s="18"/>
    </row>
    <row r="918" spans="3:11" customFormat="1" x14ac:dyDescent="0.25">
      <c r="C918" s="18"/>
      <c r="D918" s="4"/>
      <c r="E918" s="4"/>
      <c r="F918" s="4"/>
      <c r="G918" s="18"/>
      <c r="I918" s="18"/>
      <c r="K918" s="18"/>
    </row>
    <row r="919" spans="3:11" customFormat="1" x14ac:dyDescent="0.25">
      <c r="C919" s="18"/>
      <c r="D919" s="4"/>
      <c r="E919" s="4"/>
      <c r="F919" s="4"/>
      <c r="G919" s="18"/>
      <c r="I919" s="18"/>
      <c r="K919" s="18"/>
    </row>
    <row r="920" spans="3:11" customFormat="1" x14ac:dyDescent="0.25">
      <c r="C920" s="18"/>
      <c r="D920" s="4"/>
      <c r="E920" s="4"/>
      <c r="F920" s="4"/>
      <c r="G920" s="18"/>
      <c r="I920" s="18"/>
      <c r="K920" s="18"/>
    </row>
    <row r="921" spans="3:11" customFormat="1" x14ac:dyDescent="0.25">
      <c r="C921" s="18"/>
      <c r="D921" s="4"/>
      <c r="E921" s="4"/>
      <c r="F921" s="4"/>
      <c r="G921" s="18"/>
      <c r="I921" s="18"/>
      <c r="K921" s="18"/>
    </row>
    <row r="922" spans="3:11" customFormat="1" x14ac:dyDescent="0.25">
      <c r="C922" s="18"/>
      <c r="D922" s="4"/>
      <c r="E922" s="4"/>
      <c r="F922" s="4"/>
      <c r="G922" s="18"/>
      <c r="I922" s="18"/>
      <c r="K922" s="18"/>
    </row>
    <row r="923" spans="3:11" customFormat="1" x14ac:dyDescent="0.25">
      <c r="C923" s="18"/>
      <c r="D923" s="4"/>
      <c r="E923" s="4"/>
      <c r="F923" s="4"/>
      <c r="G923" s="18"/>
      <c r="I923" s="18"/>
      <c r="K923" s="18"/>
    </row>
    <row r="924" spans="3:11" customFormat="1" x14ac:dyDescent="0.25">
      <c r="C924" s="18"/>
      <c r="D924" s="4"/>
      <c r="E924" s="4"/>
      <c r="F924" s="4"/>
      <c r="G924" s="18"/>
      <c r="I924" s="18"/>
      <c r="K924" s="18"/>
    </row>
    <row r="925" spans="3:11" customFormat="1" x14ac:dyDescent="0.25">
      <c r="C925" s="18"/>
      <c r="D925" s="4"/>
      <c r="E925" s="4"/>
      <c r="F925" s="4"/>
      <c r="G925" s="18"/>
      <c r="I925" s="18"/>
      <c r="K925" s="18"/>
    </row>
    <row r="926" spans="3:11" customFormat="1" x14ac:dyDescent="0.25">
      <c r="C926" s="18"/>
      <c r="D926" s="4"/>
      <c r="E926" s="4"/>
      <c r="F926" s="4"/>
      <c r="G926" s="18"/>
      <c r="I926" s="18"/>
      <c r="K926" s="18"/>
    </row>
    <row r="927" spans="3:11" customFormat="1" x14ac:dyDescent="0.25">
      <c r="C927" s="18"/>
      <c r="D927" s="4"/>
      <c r="E927" s="4"/>
      <c r="F927" s="4"/>
      <c r="G927" s="18"/>
      <c r="I927" s="18"/>
      <c r="K927" s="18"/>
    </row>
    <row r="928" spans="3:11" customFormat="1" x14ac:dyDescent="0.25">
      <c r="C928" s="18"/>
      <c r="D928" s="4"/>
      <c r="E928" s="4"/>
      <c r="F928" s="4"/>
      <c r="G928" s="18"/>
      <c r="I928" s="18"/>
      <c r="K928" s="18"/>
    </row>
    <row r="929" spans="3:11" customFormat="1" x14ac:dyDescent="0.25">
      <c r="C929" s="18"/>
      <c r="D929" s="4"/>
      <c r="E929" s="4"/>
      <c r="F929" s="4"/>
      <c r="G929" s="18"/>
      <c r="I929" s="18"/>
      <c r="K929" s="18"/>
    </row>
    <row r="930" spans="3:11" customFormat="1" x14ac:dyDescent="0.25">
      <c r="C930" s="18"/>
      <c r="D930" s="4"/>
      <c r="E930" s="4"/>
      <c r="F930" s="4"/>
      <c r="G930" s="18"/>
      <c r="I930" s="18"/>
      <c r="K930" s="18"/>
    </row>
    <row r="931" spans="3:11" customFormat="1" x14ac:dyDescent="0.25">
      <c r="C931" s="18"/>
      <c r="D931" s="4"/>
      <c r="E931" s="4"/>
      <c r="F931" s="4"/>
      <c r="G931" s="18"/>
      <c r="I931" s="18"/>
      <c r="K931" s="18"/>
    </row>
    <row r="932" spans="3:11" customFormat="1" x14ac:dyDescent="0.25">
      <c r="C932" s="18"/>
      <c r="D932" s="4"/>
      <c r="E932" s="4"/>
      <c r="F932" s="4"/>
      <c r="G932" s="18"/>
      <c r="I932" s="18"/>
      <c r="K932" s="18"/>
    </row>
    <row r="933" spans="3:11" customFormat="1" x14ac:dyDescent="0.25">
      <c r="C933" s="18"/>
      <c r="D933" s="4"/>
      <c r="E933" s="4"/>
      <c r="F933" s="4"/>
      <c r="G933" s="18"/>
      <c r="I933" s="18"/>
      <c r="K933" s="18"/>
    </row>
    <row r="934" spans="3:11" customFormat="1" x14ac:dyDescent="0.25">
      <c r="C934" s="18"/>
      <c r="D934" s="4"/>
      <c r="E934" s="4"/>
      <c r="F934" s="4"/>
      <c r="G934" s="18"/>
      <c r="I934" s="18"/>
      <c r="K934" s="18"/>
    </row>
    <row r="935" spans="3:11" customFormat="1" x14ac:dyDescent="0.25">
      <c r="C935" s="18"/>
      <c r="D935" s="4"/>
      <c r="E935" s="4"/>
      <c r="F935" s="4"/>
      <c r="G935" s="18"/>
      <c r="I935" s="18"/>
      <c r="K935" s="18"/>
    </row>
    <row r="936" spans="3:11" customFormat="1" x14ac:dyDescent="0.25">
      <c r="C936" s="18"/>
      <c r="D936" s="4"/>
      <c r="E936" s="4"/>
      <c r="F936" s="4"/>
      <c r="G936" s="18"/>
      <c r="I936" s="18"/>
      <c r="K936" s="18"/>
    </row>
    <row r="937" spans="3:11" customFormat="1" x14ac:dyDescent="0.25">
      <c r="C937" s="18"/>
      <c r="D937" s="4"/>
      <c r="E937" s="4"/>
      <c r="F937" s="4"/>
      <c r="G937" s="18"/>
      <c r="I937" s="18"/>
      <c r="K937" s="18"/>
    </row>
    <row r="938" spans="3:11" customFormat="1" x14ac:dyDescent="0.25">
      <c r="C938" s="18"/>
      <c r="D938" s="4"/>
      <c r="E938" s="4"/>
      <c r="F938" s="4"/>
      <c r="G938" s="18"/>
      <c r="I938" s="18"/>
      <c r="K938" s="18"/>
    </row>
    <row r="939" spans="3:11" customFormat="1" x14ac:dyDescent="0.25">
      <c r="C939" s="18"/>
      <c r="D939" s="4"/>
      <c r="E939" s="4"/>
      <c r="F939" s="4"/>
      <c r="G939" s="18"/>
      <c r="I939" s="18"/>
      <c r="K939" s="18"/>
    </row>
    <row r="940" spans="3:11" customFormat="1" x14ac:dyDescent="0.25">
      <c r="C940" s="18"/>
      <c r="D940" s="4"/>
      <c r="E940" s="4"/>
      <c r="F940" s="4"/>
      <c r="G940" s="18"/>
      <c r="I940" s="18"/>
      <c r="K940" s="18"/>
    </row>
    <row r="941" spans="3:11" customFormat="1" x14ac:dyDescent="0.25">
      <c r="C941" s="18"/>
      <c r="D941" s="4"/>
      <c r="E941" s="4"/>
      <c r="F941" s="4"/>
      <c r="G941" s="18"/>
      <c r="I941" s="18"/>
      <c r="K941" s="18"/>
    </row>
    <row r="942" spans="3:11" customFormat="1" x14ac:dyDescent="0.25">
      <c r="C942" s="18"/>
      <c r="D942" s="4"/>
      <c r="E942" s="4"/>
      <c r="F942" s="4"/>
      <c r="G942" s="18"/>
      <c r="I942" s="18"/>
      <c r="K942" s="18"/>
    </row>
    <row r="943" spans="3:11" customFormat="1" x14ac:dyDescent="0.25">
      <c r="C943" s="18"/>
      <c r="D943" s="4"/>
      <c r="E943" s="4"/>
      <c r="F943" s="4"/>
      <c r="G943" s="18"/>
      <c r="I943" s="18"/>
      <c r="K943" s="18"/>
    </row>
    <row r="944" spans="3:11" customFormat="1" x14ac:dyDescent="0.25">
      <c r="C944" s="18"/>
      <c r="D944" s="4"/>
      <c r="E944" s="4"/>
      <c r="F944" s="4"/>
      <c r="G944" s="18"/>
      <c r="I944" s="18"/>
      <c r="K944" s="18"/>
    </row>
    <row r="945" spans="3:11" customFormat="1" x14ac:dyDescent="0.25">
      <c r="C945" s="18"/>
      <c r="D945" s="4"/>
      <c r="E945" s="4"/>
      <c r="F945" s="4"/>
      <c r="G945" s="18"/>
      <c r="I945" s="18"/>
      <c r="K945" s="18"/>
    </row>
    <row r="946" spans="3:11" customFormat="1" x14ac:dyDescent="0.25">
      <c r="C946" s="18"/>
      <c r="D946" s="4"/>
      <c r="E946" s="4"/>
      <c r="F946" s="4"/>
      <c r="G946" s="18"/>
      <c r="I946" s="18"/>
      <c r="K946" s="18"/>
    </row>
    <row r="947" spans="3:11" customFormat="1" x14ac:dyDescent="0.25">
      <c r="C947" s="18"/>
      <c r="D947" s="4"/>
      <c r="E947" s="4"/>
      <c r="F947" s="4"/>
      <c r="G947" s="18"/>
      <c r="I947" s="18"/>
      <c r="K947" s="18"/>
    </row>
    <row r="948" spans="3:11" customFormat="1" x14ac:dyDescent="0.25">
      <c r="C948" s="18"/>
      <c r="D948" s="4"/>
      <c r="E948" s="4"/>
      <c r="F948" s="4"/>
      <c r="G948" s="18"/>
      <c r="I948" s="18"/>
      <c r="K948" s="18"/>
    </row>
    <row r="949" spans="3:11" customFormat="1" x14ac:dyDescent="0.25">
      <c r="C949" s="18"/>
      <c r="D949" s="4"/>
      <c r="E949" s="4"/>
      <c r="F949" s="4"/>
      <c r="G949" s="18"/>
      <c r="I949" s="18"/>
      <c r="K949" s="18"/>
    </row>
    <row r="950" spans="3:11" customFormat="1" x14ac:dyDescent="0.25">
      <c r="C950" s="18"/>
      <c r="D950" s="4"/>
      <c r="E950" s="4"/>
      <c r="F950" s="4"/>
      <c r="G950" s="18"/>
      <c r="I950" s="18"/>
      <c r="K950" s="18"/>
    </row>
    <row r="951" spans="3:11" customFormat="1" x14ac:dyDescent="0.25">
      <c r="C951" s="18"/>
      <c r="D951" s="4"/>
      <c r="E951" s="4"/>
      <c r="F951" s="4"/>
      <c r="G951" s="18"/>
      <c r="I951" s="18"/>
      <c r="K951" s="18"/>
    </row>
    <row r="952" spans="3:11" customFormat="1" x14ac:dyDescent="0.25">
      <c r="C952" s="18"/>
      <c r="D952" s="4"/>
      <c r="E952" s="4"/>
      <c r="F952" s="4"/>
      <c r="G952" s="18"/>
      <c r="I952" s="18"/>
      <c r="K952" s="18"/>
    </row>
    <row r="953" spans="3:11" customFormat="1" x14ac:dyDescent="0.25">
      <c r="C953" s="18"/>
      <c r="D953" s="4"/>
      <c r="E953" s="4"/>
      <c r="F953" s="4"/>
      <c r="G953" s="18"/>
      <c r="I953" s="18"/>
      <c r="K953" s="18"/>
    </row>
    <row r="954" spans="3:11" customFormat="1" x14ac:dyDescent="0.25">
      <c r="C954" s="18"/>
      <c r="D954" s="4"/>
      <c r="E954" s="4"/>
      <c r="F954" s="4"/>
      <c r="G954" s="18"/>
      <c r="I954" s="18"/>
      <c r="K954" s="18"/>
    </row>
    <row r="955" spans="3:11" customFormat="1" x14ac:dyDescent="0.25">
      <c r="C955" s="18"/>
      <c r="D955" s="4"/>
      <c r="E955" s="4"/>
      <c r="F955" s="4"/>
      <c r="G955" s="18"/>
      <c r="I955" s="18"/>
      <c r="K955" s="18"/>
    </row>
    <row r="956" spans="3:11" customFormat="1" x14ac:dyDescent="0.25">
      <c r="C956" s="18"/>
      <c r="D956" s="4"/>
      <c r="E956" s="4"/>
      <c r="F956" s="4"/>
      <c r="G956" s="18"/>
      <c r="I956" s="18"/>
      <c r="K956" s="18"/>
    </row>
    <row r="957" spans="3:11" customFormat="1" x14ac:dyDescent="0.25">
      <c r="C957" s="18"/>
      <c r="D957" s="4"/>
      <c r="E957" s="4"/>
      <c r="F957" s="4"/>
      <c r="G957" s="18"/>
      <c r="I957" s="18"/>
      <c r="K957" s="18"/>
    </row>
    <row r="958" spans="3:11" customFormat="1" x14ac:dyDescent="0.25">
      <c r="C958" s="18"/>
      <c r="D958" s="4"/>
      <c r="E958" s="4"/>
      <c r="F958" s="4"/>
      <c r="G958" s="18"/>
      <c r="I958" s="18"/>
      <c r="K958" s="18"/>
    </row>
    <row r="959" spans="3:11" customFormat="1" x14ac:dyDescent="0.25">
      <c r="C959" s="18"/>
      <c r="D959" s="4"/>
      <c r="E959" s="4"/>
      <c r="F959" s="4"/>
      <c r="G959" s="18"/>
      <c r="I959" s="18"/>
      <c r="K959" s="18"/>
    </row>
    <row r="960" spans="3:11" customFormat="1" x14ac:dyDescent="0.25">
      <c r="C960" s="18"/>
      <c r="D960" s="4"/>
      <c r="E960" s="4"/>
      <c r="F960" s="4"/>
      <c r="G960" s="18"/>
      <c r="I960" s="18"/>
      <c r="K960" s="18"/>
    </row>
    <row r="961" spans="3:11" customFormat="1" x14ac:dyDescent="0.25">
      <c r="C961" s="18"/>
      <c r="D961" s="4"/>
      <c r="E961" s="4"/>
      <c r="F961" s="4"/>
      <c r="G961" s="18"/>
      <c r="I961" s="18"/>
      <c r="K961" s="18"/>
    </row>
    <row r="962" spans="3:11" customFormat="1" x14ac:dyDescent="0.25">
      <c r="C962" s="18"/>
      <c r="D962" s="4"/>
      <c r="E962" s="4"/>
      <c r="F962" s="4"/>
      <c r="G962" s="18"/>
      <c r="I962" s="18"/>
      <c r="K962" s="18"/>
    </row>
    <row r="963" spans="3:11" customFormat="1" x14ac:dyDescent="0.25">
      <c r="C963" s="18"/>
      <c r="D963" s="4"/>
      <c r="E963" s="4"/>
      <c r="F963" s="4"/>
      <c r="G963" s="18"/>
      <c r="I963" s="18"/>
      <c r="K963" s="18"/>
    </row>
    <row r="964" spans="3:11" customFormat="1" x14ac:dyDescent="0.25">
      <c r="C964" s="18"/>
      <c r="D964" s="4"/>
      <c r="E964" s="4"/>
      <c r="F964" s="4"/>
      <c r="G964" s="18"/>
      <c r="I964" s="18"/>
      <c r="K964" s="18"/>
    </row>
    <row r="965" spans="3:11" customFormat="1" x14ac:dyDescent="0.25">
      <c r="C965" s="18"/>
      <c r="D965" s="4"/>
      <c r="E965" s="4"/>
      <c r="F965" s="4"/>
      <c r="G965" s="18"/>
      <c r="I965" s="18"/>
      <c r="K965" s="18"/>
    </row>
    <row r="966" spans="3:11" customFormat="1" x14ac:dyDescent="0.25">
      <c r="C966" s="18"/>
      <c r="D966" s="4"/>
      <c r="E966" s="4"/>
      <c r="F966" s="4"/>
      <c r="G966" s="18"/>
      <c r="I966" s="18"/>
      <c r="K966" s="18"/>
    </row>
    <row r="967" spans="3:11" customFormat="1" x14ac:dyDescent="0.25">
      <c r="C967" s="18"/>
      <c r="D967" s="4"/>
      <c r="E967" s="4"/>
      <c r="F967" s="4"/>
      <c r="G967" s="18"/>
      <c r="I967" s="18"/>
      <c r="K967" s="18"/>
    </row>
    <row r="968" spans="3:11" customFormat="1" x14ac:dyDescent="0.25">
      <c r="C968" s="18"/>
      <c r="D968" s="4"/>
      <c r="E968" s="4"/>
      <c r="F968" s="4"/>
      <c r="G968" s="18"/>
      <c r="I968" s="18"/>
      <c r="K968" s="18"/>
    </row>
    <row r="969" spans="3:11" customFormat="1" x14ac:dyDescent="0.25">
      <c r="C969" s="18"/>
      <c r="D969" s="4"/>
      <c r="E969" s="4"/>
      <c r="F969" s="4"/>
      <c r="G969" s="18"/>
      <c r="I969" s="18"/>
      <c r="K969" s="18"/>
    </row>
    <row r="970" spans="3:11" customFormat="1" x14ac:dyDescent="0.25">
      <c r="C970" s="18"/>
      <c r="D970" s="4"/>
      <c r="E970" s="4"/>
      <c r="F970" s="4"/>
      <c r="G970" s="18"/>
      <c r="I970" s="18"/>
      <c r="K970" s="18"/>
    </row>
    <row r="971" spans="3:11" customFormat="1" x14ac:dyDescent="0.25">
      <c r="C971" s="18"/>
      <c r="D971" s="4"/>
      <c r="E971" s="4"/>
      <c r="F971" s="4"/>
      <c r="G971" s="18"/>
      <c r="I971" s="18"/>
      <c r="K971" s="18"/>
    </row>
    <row r="972" spans="3:11" customFormat="1" x14ac:dyDescent="0.25">
      <c r="C972" s="18"/>
      <c r="D972" s="4"/>
      <c r="E972" s="4"/>
      <c r="F972" s="4"/>
      <c r="G972" s="18"/>
      <c r="I972" s="18"/>
      <c r="K972" s="18"/>
    </row>
    <row r="973" spans="3:11" customFormat="1" x14ac:dyDescent="0.25">
      <c r="C973" s="18"/>
      <c r="D973" s="4"/>
      <c r="E973" s="4"/>
      <c r="F973" s="4"/>
      <c r="G973" s="18"/>
      <c r="I973" s="18"/>
      <c r="K973" s="18"/>
    </row>
    <row r="974" spans="3:11" customFormat="1" x14ac:dyDescent="0.25">
      <c r="C974" s="18"/>
      <c r="D974" s="4"/>
      <c r="E974" s="4"/>
      <c r="F974" s="4"/>
      <c r="G974" s="18"/>
      <c r="I974" s="18"/>
      <c r="K974" s="18"/>
    </row>
    <row r="975" spans="3:11" customFormat="1" x14ac:dyDescent="0.25">
      <c r="C975" s="18"/>
      <c r="D975" s="4"/>
      <c r="E975" s="4"/>
      <c r="F975" s="4"/>
      <c r="G975" s="18"/>
      <c r="I975" s="18"/>
      <c r="K975" s="18"/>
    </row>
    <row r="976" spans="3:11" customFormat="1" x14ac:dyDescent="0.25">
      <c r="C976" s="18"/>
      <c r="D976" s="4"/>
      <c r="E976" s="4"/>
      <c r="F976" s="4"/>
      <c r="G976" s="18"/>
      <c r="I976" s="18"/>
      <c r="K976" s="18"/>
    </row>
    <row r="977" spans="3:11" customFormat="1" x14ac:dyDescent="0.25">
      <c r="C977" s="18"/>
      <c r="D977" s="4"/>
      <c r="E977" s="4"/>
      <c r="F977" s="4"/>
      <c r="G977" s="18"/>
      <c r="I977" s="18"/>
      <c r="K977" s="18"/>
    </row>
    <row r="978" spans="3:11" customFormat="1" x14ac:dyDescent="0.25">
      <c r="C978" s="18"/>
      <c r="D978" s="4"/>
      <c r="E978" s="4"/>
      <c r="F978" s="4"/>
      <c r="G978" s="18"/>
      <c r="I978" s="18"/>
      <c r="K978" s="18"/>
    </row>
    <row r="979" spans="3:11" customFormat="1" x14ac:dyDescent="0.25">
      <c r="C979" s="18"/>
      <c r="D979" s="4"/>
      <c r="E979" s="4"/>
      <c r="F979" s="4"/>
      <c r="G979" s="18"/>
      <c r="I979" s="18"/>
      <c r="K979" s="18"/>
    </row>
    <row r="980" spans="3:11" customFormat="1" x14ac:dyDescent="0.25">
      <c r="C980" s="18"/>
      <c r="D980" s="4"/>
      <c r="E980" s="4"/>
      <c r="F980" s="4"/>
      <c r="G980" s="18"/>
      <c r="I980" s="18"/>
      <c r="K980" s="18"/>
    </row>
    <row r="981" spans="3:11" customFormat="1" x14ac:dyDescent="0.25">
      <c r="C981" s="18"/>
      <c r="D981" s="4"/>
      <c r="E981" s="4"/>
      <c r="F981" s="4"/>
      <c r="G981" s="18"/>
      <c r="I981" s="18"/>
      <c r="K981" s="18"/>
    </row>
    <row r="982" spans="3:11" customFormat="1" x14ac:dyDescent="0.25">
      <c r="C982" s="18"/>
      <c r="D982" s="4"/>
      <c r="E982" s="4"/>
      <c r="F982" s="4"/>
      <c r="G982" s="18"/>
      <c r="I982" s="18"/>
      <c r="K982" s="18"/>
    </row>
    <row r="983" spans="3:11" customFormat="1" x14ac:dyDescent="0.25">
      <c r="C983" s="18"/>
      <c r="D983" s="4"/>
      <c r="E983" s="4"/>
      <c r="F983" s="4"/>
      <c r="G983" s="18"/>
      <c r="I983" s="18"/>
      <c r="K983" s="18"/>
    </row>
    <row r="984" spans="3:11" customFormat="1" x14ac:dyDescent="0.25">
      <c r="C984" s="18"/>
      <c r="D984" s="4"/>
      <c r="E984" s="4"/>
      <c r="F984" s="4"/>
      <c r="G984" s="18"/>
      <c r="I984" s="18"/>
      <c r="K984" s="18"/>
    </row>
    <row r="985" spans="3:11" customFormat="1" x14ac:dyDescent="0.25">
      <c r="C985" s="18"/>
      <c r="D985" s="4"/>
      <c r="E985" s="4"/>
      <c r="F985" s="4"/>
      <c r="G985" s="18"/>
      <c r="I985" s="18"/>
      <c r="K985" s="18"/>
    </row>
    <row r="986" spans="3:11" customFormat="1" x14ac:dyDescent="0.25">
      <c r="C986" s="18"/>
      <c r="D986" s="4"/>
      <c r="E986" s="4"/>
      <c r="F986" s="4"/>
      <c r="G986" s="18"/>
      <c r="I986" s="18"/>
      <c r="K986" s="18"/>
    </row>
    <row r="987" spans="3:11" customFormat="1" x14ac:dyDescent="0.25">
      <c r="C987" s="18"/>
      <c r="D987" s="4"/>
      <c r="E987" s="4"/>
      <c r="F987" s="4"/>
      <c r="G987" s="18"/>
      <c r="I987" s="18"/>
      <c r="K987" s="18"/>
    </row>
    <row r="988" spans="3:11" customFormat="1" x14ac:dyDescent="0.25">
      <c r="C988" s="18"/>
      <c r="D988" s="4"/>
      <c r="E988" s="4"/>
      <c r="F988" s="4"/>
      <c r="G988" s="18"/>
      <c r="I988" s="18"/>
      <c r="K988" s="18"/>
    </row>
    <row r="989" spans="3:11" customFormat="1" x14ac:dyDescent="0.25">
      <c r="C989" s="18"/>
      <c r="D989" s="4"/>
      <c r="E989" s="4"/>
      <c r="F989" s="4"/>
      <c r="G989" s="18"/>
      <c r="I989" s="18"/>
      <c r="K989" s="18"/>
    </row>
    <row r="990" spans="3:11" customFormat="1" x14ac:dyDescent="0.25">
      <c r="C990" s="18"/>
      <c r="D990" s="4"/>
      <c r="E990" s="4"/>
      <c r="F990" s="4"/>
      <c r="G990" s="18"/>
      <c r="I990" s="18"/>
      <c r="K990" s="18"/>
    </row>
    <row r="991" spans="3:11" customFormat="1" x14ac:dyDescent="0.25">
      <c r="C991" s="18"/>
      <c r="D991" s="4"/>
      <c r="E991" s="4"/>
      <c r="F991" s="4"/>
      <c r="G991" s="18"/>
      <c r="I991" s="18"/>
      <c r="K991" s="18"/>
    </row>
    <row r="992" spans="3:11" customFormat="1" x14ac:dyDescent="0.25">
      <c r="C992" s="18"/>
      <c r="D992" s="4"/>
      <c r="E992" s="4"/>
      <c r="F992" s="4"/>
      <c r="G992" s="18"/>
      <c r="I992" s="18"/>
      <c r="K992" s="18"/>
    </row>
    <row r="993" spans="3:11" customFormat="1" x14ac:dyDescent="0.25">
      <c r="C993" s="18"/>
      <c r="D993" s="4"/>
      <c r="E993" s="4"/>
      <c r="F993" s="4"/>
      <c r="G993" s="18"/>
      <c r="I993" s="18"/>
      <c r="K993" s="18"/>
    </row>
    <row r="994" spans="3:11" customFormat="1" x14ac:dyDescent="0.25">
      <c r="C994" s="18"/>
      <c r="D994" s="4"/>
      <c r="E994" s="4"/>
      <c r="F994" s="4"/>
      <c r="G994" s="18"/>
      <c r="I994" s="18"/>
      <c r="K994" s="18"/>
    </row>
    <row r="995" spans="3:11" customFormat="1" x14ac:dyDescent="0.25">
      <c r="C995" s="18"/>
      <c r="D995" s="4"/>
      <c r="E995" s="4"/>
      <c r="F995" s="4"/>
      <c r="G995" s="18"/>
      <c r="I995" s="18"/>
      <c r="K995" s="18"/>
    </row>
    <row r="996" spans="3:11" customFormat="1" x14ac:dyDescent="0.25">
      <c r="C996" s="18"/>
      <c r="D996" s="4"/>
      <c r="E996" s="4"/>
      <c r="F996" s="4"/>
      <c r="G996" s="18"/>
      <c r="I996" s="18"/>
      <c r="K996" s="18"/>
    </row>
    <row r="997" spans="3:11" customFormat="1" x14ac:dyDescent="0.25">
      <c r="C997" s="18"/>
      <c r="D997" s="4"/>
      <c r="E997" s="4"/>
      <c r="F997" s="4"/>
      <c r="G997" s="18"/>
      <c r="I997" s="18"/>
      <c r="K997" s="18"/>
    </row>
    <row r="998" spans="3:11" customFormat="1" x14ac:dyDescent="0.25">
      <c r="C998" s="18"/>
      <c r="D998" s="4"/>
      <c r="E998" s="4"/>
      <c r="F998" s="4"/>
      <c r="G998" s="18"/>
      <c r="I998" s="18"/>
      <c r="K998" s="18"/>
    </row>
    <row r="999" spans="3:11" customFormat="1" x14ac:dyDescent="0.25">
      <c r="C999" s="18"/>
      <c r="D999" s="4"/>
      <c r="E999" s="4"/>
      <c r="F999" s="4"/>
      <c r="G999" s="18"/>
      <c r="I999" s="18"/>
      <c r="K999" s="18"/>
    </row>
    <row r="1000" spans="3:11" customFormat="1" x14ac:dyDescent="0.25">
      <c r="C1000" s="18"/>
      <c r="D1000" s="4"/>
      <c r="E1000" s="4"/>
      <c r="F1000" s="4"/>
      <c r="G1000" s="18"/>
      <c r="I1000" s="18"/>
      <c r="K1000" s="18"/>
    </row>
    <row r="1001" spans="3:11" customFormat="1" x14ac:dyDescent="0.25">
      <c r="C1001" s="18"/>
      <c r="D1001" s="4"/>
      <c r="E1001" s="4"/>
      <c r="F1001" s="4"/>
      <c r="G1001" s="18"/>
      <c r="I1001" s="18"/>
      <c r="K1001" s="18"/>
    </row>
    <row r="1002" spans="3:11" customFormat="1" x14ac:dyDescent="0.25">
      <c r="C1002" s="18"/>
      <c r="D1002" s="4"/>
      <c r="E1002" s="4"/>
      <c r="F1002" s="4"/>
      <c r="G1002" s="18"/>
      <c r="I1002" s="18"/>
      <c r="K1002" s="18"/>
    </row>
    <row r="1003" spans="3:11" customFormat="1" x14ac:dyDescent="0.25">
      <c r="C1003" s="18"/>
      <c r="D1003" s="4"/>
      <c r="E1003" s="4"/>
      <c r="F1003" s="4"/>
      <c r="G1003" s="18"/>
      <c r="I1003" s="18"/>
      <c r="K1003" s="18"/>
    </row>
    <row r="1004" spans="3:11" customFormat="1" x14ac:dyDescent="0.25">
      <c r="C1004" s="18"/>
      <c r="D1004" s="4"/>
      <c r="E1004" s="4"/>
      <c r="F1004" s="4"/>
      <c r="G1004" s="18"/>
      <c r="I1004" s="18"/>
      <c r="K1004" s="18"/>
    </row>
    <row r="1005" spans="3:11" customFormat="1" x14ac:dyDescent="0.25">
      <c r="C1005" s="18"/>
      <c r="D1005" s="4"/>
      <c r="E1005" s="4"/>
      <c r="F1005" s="4"/>
      <c r="G1005" s="18"/>
      <c r="I1005" s="18"/>
      <c r="K1005" s="18"/>
    </row>
    <row r="1006" spans="3:11" customFormat="1" x14ac:dyDescent="0.25">
      <c r="C1006" s="18"/>
      <c r="D1006" s="4"/>
      <c r="E1006" s="4"/>
      <c r="F1006" s="4"/>
      <c r="G1006" s="18"/>
      <c r="I1006" s="18"/>
      <c r="K1006" s="18"/>
    </row>
    <row r="1007" spans="3:11" customFormat="1" x14ac:dyDescent="0.25">
      <c r="C1007" s="18"/>
      <c r="D1007" s="4"/>
      <c r="E1007" s="4"/>
      <c r="F1007" s="4"/>
      <c r="G1007" s="18"/>
      <c r="I1007" s="18"/>
      <c r="K1007" s="18"/>
    </row>
    <row r="1008" spans="3:11" customFormat="1" x14ac:dyDescent="0.25">
      <c r="C1008" s="18"/>
      <c r="D1008" s="4"/>
      <c r="E1008" s="4"/>
      <c r="F1008" s="4"/>
      <c r="G1008" s="18"/>
      <c r="I1008" s="18"/>
      <c r="K1008" s="18"/>
    </row>
    <row r="1009" spans="3:11" customFormat="1" x14ac:dyDescent="0.25">
      <c r="C1009" s="18"/>
      <c r="D1009" s="4"/>
      <c r="E1009" s="4"/>
      <c r="F1009" s="4"/>
      <c r="G1009" s="18"/>
      <c r="I1009" s="18"/>
      <c r="K1009" s="18"/>
    </row>
    <row r="1010" spans="3:11" customFormat="1" x14ac:dyDescent="0.25">
      <c r="C1010" s="18"/>
      <c r="D1010" s="4"/>
      <c r="E1010" s="4"/>
      <c r="F1010" s="4"/>
      <c r="G1010" s="18"/>
      <c r="I1010" s="18"/>
      <c r="K1010" s="18"/>
    </row>
    <row r="1011" spans="3:11" customFormat="1" x14ac:dyDescent="0.25">
      <c r="C1011" s="18"/>
      <c r="D1011" s="4"/>
      <c r="E1011" s="4"/>
      <c r="F1011" s="4"/>
      <c r="G1011" s="18"/>
      <c r="I1011" s="18"/>
      <c r="K1011" s="18"/>
    </row>
    <row r="1012" spans="3:11" customFormat="1" x14ac:dyDescent="0.25">
      <c r="C1012" s="18"/>
      <c r="D1012" s="4"/>
      <c r="E1012" s="4"/>
      <c r="F1012" s="4"/>
      <c r="G1012" s="18"/>
      <c r="I1012" s="18"/>
      <c r="K1012" s="18"/>
    </row>
    <row r="1013" spans="3:11" customFormat="1" x14ac:dyDescent="0.25">
      <c r="C1013" s="18"/>
      <c r="D1013" s="4"/>
      <c r="E1013" s="4"/>
      <c r="F1013" s="4"/>
      <c r="G1013" s="18"/>
      <c r="I1013" s="18"/>
      <c r="K1013" s="18"/>
    </row>
    <row r="1014" spans="3:11" customFormat="1" x14ac:dyDescent="0.25">
      <c r="C1014" s="18"/>
      <c r="D1014" s="4"/>
      <c r="E1014" s="4"/>
      <c r="F1014" s="4"/>
      <c r="G1014" s="18"/>
      <c r="I1014" s="18"/>
      <c r="K1014" s="18"/>
    </row>
    <row r="1015" spans="3:11" customFormat="1" x14ac:dyDescent="0.25">
      <c r="C1015" s="18"/>
      <c r="D1015" s="4"/>
      <c r="E1015" s="4"/>
      <c r="F1015" s="4"/>
      <c r="G1015" s="18"/>
      <c r="I1015" s="18"/>
      <c r="K1015" s="18"/>
    </row>
    <row r="1016" spans="3:11" customFormat="1" x14ac:dyDescent="0.25">
      <c r="C1016" s="18"/>
      <c r="D1016" s="4"/>
      <c r="E1016" s="4"/>
      <c r="F1016" s="4"/>
      <c r="G1016" s="18"/>
      <c r="I1016" s="18"/>
      <c r="K1016" s="18"/>
    </row>
    <row r="1017" spans="3:11" customFormat="1" x14ac:dyDescent="0.25">
      <c r="C1017" s="18"/>
      <c r="D1017" s="4"/>
      <c r="E1017" s="4"/>
      <c r="F1017" s="4"/>
      <c r="G1017" s="18"/>
      <c r="I1017" s="18"/>
      <c r="K1017" s="18"/>
    </row>
    <row r="1018" spans="3:11" customFormat="1" x14ac:dyDescent="0.25">
      <c r="C1018" s="18"/>
      <c r="D1018" s="4"/>
      <c r="E1018" s="4"/>
      <c r="F1018" s="4"/>
      <c r="G1018" s="18"/>
      <c r="I1018" s="18"/>
      <c r="K1018" s="18"/>
    </row>
    <row r="1019" spans="3:11" customFormat="1" x14ac:dyDescent="0.25">
      <c r="C1019" s="18"/>
      <c r="D1019" s="4"/>
      <c r="E1019" s="4"/>
      <c r="F1019" s="4"/>
      <c r="G1019" s="18"/>
      <c r="I1019" s="18"/>
      <c r="K1019" s="18"/>
    </row>
    <row r="1020" spans="3:11" customFormat="1" x14ac:dyDescent="0.25">
      <c r="C1020" s="18"/>
      <c r="D1020" s="4"/>
      <c r="E1020" s="4"/>
      <c r="F1020" s="4"/>
      <c r="G1020" s="18"/>
      <c r="I1020" s="18"/>
      <c r="K1020" s="18"/>
    </row>
    <row r="1021" spans="3:11" customFormat="1" x14ac:dyDescent="0.25">
      <c r="C1021" s="18"/>
      <c r="D1021" s="4"/>
      <c r="E1021" s="4"/>
      <c r="F1021" s="4"/>
      <c r="G1021" s="18"/>
      <c r="I1021" s="18"/>
      <c r="K1021" s="18"/>
    </row>
    <row r="1022" spans="3:11" customFormat="1" x14ac:dyDescent="0.25">
      <c r="C1022" s="18"/>
      <c r="D1022" s="4"/>
      <c r="E1022" s="4"/>
      <c r="F1022" s="4"/>
      <c r="G1022" s="18"/>
      <c r="I1022" s="18"/>
      <c r="K1022" s="18"/>
    </row>
    <row r="1023" spans="3:11" customFormat="1" x14ac:dyDescent="0.25">
      <c r="C1023" s="18"/>
      <c r="D1023" s="4"/>
      <c r="E1023" s="4"/>
      <c r="F1023" s="4"/>
      <c r="G1023" s="18"/>
      <c r="I1023" s="18"/>
      <c r="K1023" s="18"/>
    </row>
    <row r="1024" spans="3:11" customFormat="1" x14ac:dyDescent="0.25">
      <c r="C1024" s="18"/>
      <c r="D1024" s="4"/>
      <c r="E1024" s="4"/>
      <c r="F1024" s="4"/>
      <c r="G1024" s="18"/>
      <c r="I1024" s="18"/>
      <c r="K1024" s="18"/>
    </row>
    <row r="1025" spans="3:11" customFormat="1" x14ac:dyDescent="0.25">
      <c r="C1025" s="18"/>
      <c r="D1025" s="4"/>
      <c r="E1025" s="4"/>
      <c r="F1025" s="4"/>
      <c r="G1025" s="18"/>
      <c r="I1025" s="18"/>
      <c r="K1025" s="18"/>
    </row>
    <row r="1026" spans="3:11" customFormat="1" x14ac:dyDescent="0.25">
      <c r="C1026" s="18"/>
      <c r="D1026" s="4"/>
      <c r="E1026" s="4"/>
      <c r="F1026" s="4"/>
      <c r="G1026" s="18"/>
      <c r="I1026" s="18"/>
      <c r="K1026" s="18"/>
    </row>
    <row r="1027" spans="3:11" customFormat="1" x14ac:dyDescent="0.25">
      <c r="C1027" s="18"/>
      <c r="D1027" s="4"/>
      <c r="E1027" s="4"/>
      <c r="F1027" s="4"/>
      <c r="G1027" s="18"/>
      <c r="I1027" s="18"/>
      <c r="K1027" s="18"/>
    </row>
    <row r="1028" spans="3:11" customFormat="1" x14ac:dyDescent="0.25">
      <c r="C1028" s="18"/>
      <c r="D1028" s="4"/>
      <c r="E1028" s="4"/>
      <c r="F1028" s="4"/>
      <c r="G1028" s="18"/>
      <c r="I1028" s="18"/>
      <c r="K1028" s="18"/>
    </row>
    <row r="1029" spans="3:11" customFormat="1" x14ac:dyDescent="0.25">
      <c r="C1029" s="18"/>
      <c r="D1029" s="4"/>
      <c r="E1029" s="4"/>
      <c r="F1029" s="4"/>
      <c r="G1029" s="18"/>
      <c r="I1029" s="18"/>
      <c r="K1029" s="18"/>
    </row>
    <row r="1030" spans="3:11" customFormat="1" x14ac:dyDescent="0.25">
      <c r="C1030" s="18"/>
      <c r="D1030" s="4"/>
      <c r="E1030" s="4"/>
      <c r="F1030" s="4"/>
      <c r="G1030" s="18"/>
      <c r="I1030" s="18"/>
      <c r="K1030" s="18"/>
    </row>
    <row r="1031" spans="3:11" customFormat="1" x14ac:dyDescent="0.25">
      <c r="C1031" s="18"/>
      <c r="D1031" s="4"/>
      <c r="E1031" s="4"/>
      <c r="F1031" s="4"/>
      <c r="G1031" s="18"/>
      <c r="I1031" s="18"/>
      <c r="K1031" s="18"/>
    </row>
    <row r="1032" spans="3:11" customFormat="1" x14ac:dyDescent="0.25">
      <c r="C1032" s="18"/>
      <c r="D1032" s="4"/>
      <c r="E1032" s="4"/>
      <c r="F1032" s="4"/>
      <c r="G1032" s="18"/>
      <c r="I1032" s="18"/>
      <c r="K1032" s="18"/>
    </row>
    <row r="1033" spans="3:11" customFormat="1" x14ac:dyDescent="0.25">
      <c r="C1033" s="18"/>
      <c r="D1033" s="4"/>
      <c r="E1033" s="4"/>
      <c r="F1033" s="4"/>
      <c r="G1033" s="18"/>
      <c r="I1033" s="18"/>
      <c r="K1033" s="18"/>
    </row>
    <row r="1034" spans="3:11" customFormat="1" x14ac:dyDescent="0.25">
      <c r="C1034" s="18"/>
      <c r="D1034" s="4"/>
      <c r="E1034" s="4"/>
      <c r="F1034" s="4"/>
      <c r="G1034" s="18"/>
      <c r="I1034" s="18"/>
      <c r="K1034" s="18"/>
    </row>
    <row r="1035" spans="3:11" customFormat="1" x14ac:dyDescent="0.25">
      <c r="C1035" s="18"/>
      <c r="D1035" s="4"/>
      <c r="E1035" s="4"/>
      <c r="F1035" s="4"/>
      <c r="G1035" s="18"/>
      <c r="I1035" s="18"/>
      <c r="K1035" s="18"/>
    </row>
    <row r="1036" spans="3:11" customFormat="1" x14ac:dyDescent="0.25">
      <c r="C1036" s="18"/>
      <c r="D1036" s="4"/>
      <c r="E1036" s="4"/>
      <c r="F1036" s="4"/>
      <c r="G1036" s="18"/>
      <c r="I1036" s="18"/>
      <c r="K1036" s="18"/>
    </row>
    <row r="1037" spans="3:11" customFormat="1" x14ac:dyDescent="0.25">
      <c r="C1037" s="18"/>
      <c r="D1037" s="4"/>
      <c r="E1037" s="4"/>
      <c r="F1037" s="4"/>
      <c r="G1037" s="18"/>
      <c r="I1037" s="18"/>
      <c r="K1037" s="18"/>
    </row>
    <row r="1038" spans="3:11" customFormat="1" x14ac:dyDescent="0.25">
      <c r="C1038" s="18"/>
      <c r="D1038" s="4"/>
      <c r="E1038" s="4"/>
      <c r="F1038" s="4"/>
      <c r="G1038" s="18"/>
      <c r="I1038" s="18"/>
      <c r="K1038" s="18"/>
    </row>
    <row r="1039" spans="3:11" customFormat="1" x14ac:dyDescent="0.25">
      <c r="C1039" s="18"/>
      <c r="D1039" s="4"/>
      <c r="E1039" s="4"/>
      <c r="F1039" s="4"/>
      <c r="G1039" s="18"/>
      <c r="I1039" s="18"/>
      <c r="K1039" s="18"/>
    </row>
    <row r="1040" spans="3:11" customFormat="1" x14ac:dyDescent="0.25">
      <c r="C1040" s="18"/>
      <c r="D1040" s="4"/>
      <c r="E1040" s="4"/>
      <c r="F1040" s="4"/>
      <c r="G1040" s="18"/>
      <c r="I1040" s="18"/>
      <c r="K1040" s="18"/>
    </row>
    <row r="1041" spans="3:11" customFormat="1" x14ac:dyDescent="0.25">
      <c r="C1041" s="18"/>
      <c r="D1041" s="4"/>
      <c r="E1041" s="4"/>
      <c r="F1041" s="4"/>
      <c r="G1041" s="18"/>
      <c r="I1041" s="18"/>
      <c r="K1041" s="18"/>
    </row>
    <row r="1042" spans="3:11" customFormat="1" x14ac:dyDescent="0.25">
      <c r="C1042" s="18"/>
      <c r="D1042" s="4"/>
      <c r="E1042" s="4"/>
      <c r="F1042" s="4"/>
      <c r="G1042" s="18"/>
      <c r="I1042" s="18"/>
      <c r="K1042" s="18"/>
    </row>
    <row r="1043" spans="3:11" customFormat="1" x14ac:dyDescent="0.25">
      <c r="C1043" s="18"/>
      <c r="D1043" s="4"/>
      <c r="E1043" s="4"/>
      <c r="F1043" s="4"/>
      <c r="G1043" s="18"/>
      <c r="I1043" s="18"/>
      <c r="K1043" s="18"/>
    </row>
    <row r="1044" spans="3:11" customFormat="1" x14ac:dyDescent="0.25">
      <c r="C1044" s="18"/>
      <c r="D1044" s="4"/>
      <c r="E1044" s="4"/>
      <c r="F1044" s="4"/>
      <c r="G1044" s="18"/>
      <c r="I1044" s="18"/>
      <c r="K1044" s="18"/>
    </row>
    <row r="1045" spans="3:11" customFormat="1" x14ac:dyDescent="0.25">
      <c r="C1045" s="18"/>
      <c r="D1045" s="4"/>
      <c r="E1045" s="4"/>
      <c r="F1045" s="4"/>
      <c r="G1045" s="18"/>
      <c r="I1045" s="18"/>
      <c r="K1045" s="18"/>
    </row>
    <row r="1046" spans="3:11" customFormat="1" x14ac:dyDescent="0.25">
      <c r="C1046" s="18"/>
      <c r="D1046" s="4"/>
      <c r="E1046" s="4"/>
      <c r="F1046" s="4"/>
      <c r="G1046" s="18"/>
      <c r="I1046" s="18"/>
      <c r="K1046" s="18"/>
    </row>
    <row r="1047" spans="3:11" customFormat="1" x14ac:dyDescent="0.25">
      <c r="C1047" s="18"/>
      <c r="D1047" s="4"/>
      <c r="E1047" s="4"/>
      <c r="F1047" s="4"/>
      <c r="G1047" s="18"/>
      <c r="I1047" s="18"/>
      <c r="K1047" s="18"/>
    </row>
    <row r="1048" spans="3:11" customFormat="1" x14ac:dyDescent="0.25">
      <c r="C1048" s="18"/>
      <c r="D1048" s="4"/>
      <c r="E1048" s="4"/>
      <c r="F1048" s="4"/>
      <c r="G1048" s="18"/>
      <c r="I1048" s="18"/>
      <c r="K1048" s="18"/>
    </row>
    <row r="1049" spans="3:11" customFormat="1" x14ac:dyDescent="0.25">
      <c r="C1049" s="18"/>
      <c r="D1049" s="4"/>
      <c r="E1049" s="4"/>
      <c r="F1049" s="4"/>
      <c r="G1049" s="18"/>
      <c r="I1049" s="18"/>
      <c r="K1049" s="18"/>
    </row>
    <row r="1050" spans="3:11" customFormat="1" x14ac:dyDescent="0.25">
      <c r="C1050" s="18"/>
      <c r="D1050" s="4"/>
      <c r="E1050" s="4"/>
      <c r="F1050" s="4"/>
      <c r="G1050" s="18"/>
      <c r="I1050" s="18"/>
      <c r="K1050" s="18"/>
    </row>
    <row r="1051" spans="3:11" customFormat="1" x14ac:dyDescent="0.25">
      <c r="C1051" s="18"/>
      <c r="D1051" s="4"/>
      <c r="E1051" s="4"/>
      <c r="F1051" s="4"/>
      <c r="G1051" s="18"/>
      <c r="I1051" s="18"/>
      <c r="K1051" s="18"/>
    </row>
    <row r="1052" spans="3:11" customFormat="1" x14ac:dyDescent="0.25">
      <c r="C1052" s="18"/>
      <c r="D1052" s="4"/>
      <c r="E1052" s="4"/>
      <c r="F1052" s="4"/>
      <c r="G1052" s="18"/>
      <c r="I1052" s="18"/>
      <c r="K1052" s="18"/>
    </row>
    <row r="1053" spans="3:11" customFormat="1" x14ac:dyDescent="0.25">
      <c r="C1053" s="18"/>
      <c r="D1053" s="4"/>
      <c r="E1053" s="4"/>
      <c r="F1053" s="4"/>
      <c r="G1053" s="18"/>
      <c r="I1053" s="18"/>
      <c r="K1053" s="18"/>
    </row>
    <row r="1054" spans="3:11" customFormat="1" x14ac:dyDescent="0.25">
      <c r="C1054" s="18"/>
      <c r="D1054" s="4"/>
      <c r="E1054" s="4"/>
      <c r="F1054" s="4"/>
      <c r="G1054" s="18"/>
      <c r="I1054" s="18"/>
      <c r="K1054" s="18"/>
    </row>
    <row r="1055" spans="3:11" customFormat="1" x14ac:dyDescent="0.25">
      <c r="C1055" s="18"/>
      <c r="D1055" s="4"/>
      <c r="E1055" s="4"/>
      <c r="F1055" s="4"/>
      <c r="G1055" s="18"/>
      <c r="I1055" s="18"/>
      <c r="K1055" s="18"/>
    </row>
    <row r="1056" spans="3:11" customFormat="1" x14ac:dyDescent="0.25">
      <c r="C1056" s="18"/>
      <c r="D1056" s="4"/>
      <c r="E1056" s="4"/>
      <c r="F1056" s="4"/>
      <c r="G1056" s="18"/>
      <c r="I1056" s="18"/>
      <c r="K1056" s="18"/>
    </row>
    <row r="1057" spans="3:11" customFormat="1" x14ac:dyDescent="0.25">
      <c r="C1057" s="18"/>
      <c r="D1057" s="4"/>
      <c r="E1057" s="4"/>
      <c r="F1057" s="4"/>
      <c r="G1057" s="18"/>
      <c r="I1057" s="18"/>
      <c r="K1057" s="18"/>
    </row>
    <row r="1058" spans="3:11" customFormat="1" x14ac:dyDescent="0.25">
      <c r="C1058" s="18"/>
      <c r="D1058" s="4"/>
      <c r="E1058" s="4"/>
      <c r="F1058" s="4"/>
      <c r="G1058" s="18"/>
      <c r="I1058" s="18"/>
      <c r="K1058" s="18"/>
    </row>
    <row r="1059" spans="3:11" customFormat="1" x14ac:dyDescent="0.25">
      <c r="C1059" s="18"/>
      <c r="D1059" s="4"/>
      <c r="E1059" s="4"/>
      <c r="F1059" s="4"/>
      <c r="G1059" s="18"/>
      <c r="I1059" s="18"/>
      <c r="K1059" s="18"/>
    </row>
    <row r="1060" spans="3:11" customFormat="1" x14ac:dyDescent="0.25">
      <c r="C1060" s="18"/>
      <c r="D1060" s="4"/>
      <c r="E1060" s="4"/>
      <c r="F1060" s="4"/>
      <c r="G1060" s="18"/>
      <c r="I1060" s="18"/>
      <c r="K1060" s="18"/>
    </row>
    <row r="1061" spans="3:11" customFormat="1" x14ac:dyDescent="0.25">
      <c r="C1061" s="18"/>
      <c r="D1061" s="4"/>
      <c r="E1061" s="4"/>
      <c r="F1061" s="4"/>
      <c r="G1061" s="18"/>
      <c r="I1061" s="18"/>
      <c r="K1061" s="18"/>
    </row>
    <row r="1062" spans="3:11" customFormat="1" x14ac:dyDescent="0.25">
      <c r="C1062" s="18"/>
      <c r="D1062" s="4"/>
      <c r="E1062" s="4"/>
      <c r="F1062" s="4"/>
      <c r="G1062" s="18"/>
      <c r="I1062" s="18"/>
      <c r="K1062" s="18"/>
    </row>
    <row r="1063" spans="3:11" customFormat="1" x14ac:dyDescent="0.25">
      <c r="C1063" s="18"/>
      <c r="D1063" s="4"/>
      <c r="E1063" s="4"/>
      <c r="F1063" s="4"/>
      <c r="G1063" s="18"/>
      <c r="I1063" s="18"/>
      <c r="K1063" s="18"/>
    </row>
    <row r="1064" spans="3:11" customFormat="1" x14ac:dyDescent="0.25">
      <c r="C1064" s="18"/>
      <c r="D1064" s="4"/>
      <c r="E1064" s="4"/>
      <c r="F1064" s="4"/>
      <c r="G1064" s="18"/>
      <c r="I1064" s="18"/>
      <c r="K1064" s="18"/>
    </row>
    <row r="1065" spans="3:11" customFormat="1" x14ac:dyDescent="0.25">
      <c r="C1065" s="18"/>
      <c r="D1065" s="4"/>
      <c r="E1065" s="4"/>
      <c r="F1065" s="4"/>
      <c r="G1065" s="18"/>
      <c r="I1065" s="18"/>
      <c r="K1065" s="18"/>
    </row>
    <row r="1066" spans="3:11" customFormat="1" x14ac:dyDescent="0.25">
      <c r="C1066" s="18"/>
      <c r="D1066" s="4"/>
      <c r="E1066" s="4"/>
      <c r="F1066" s="4"/>
      <c r="G1066" s="18"/>
      <c r="I1066" s="18"/>
      <c r="K1066" s="18"/>
    </row>
    <row r="1067" spans="3:11" customFormat="1" x14ac:dyDescent="0.25">
      <c r="C1067" s="18"/>
      <c r="D1067" s="4"/>
      <c r="E1067" s="4"/>
      <c r="F1067" s="4"/>
      <c r="G1067" s="18"/>
      <c r="I1067" s="18"/>
      <c r="K1067" s="18"/>
    </row>
    <row r="1068" spans="3:11" customFormat="1" x14ac:dyDescent="0.25">
      <c r="C1068" s="18"/>
      <c r="D1068" s="4"/>
      <c r="E1068" s="4"/>
      <c r="F1068" s="4"/>
      <c r="G1068" s="18"/>
      <c r="I1068" s="18"/>
      <c r="K1068" s="18"/>
    </row>
    <row r="1069" spans="3:11" customFormat="1" x14ac:dyDescent="0.25">
      <c r="C1069" s="18"/>
      <c r="D1069" s="4"/>
      <c r="E1069" s="4"/>
      <c r="F1069" s="4"/>
      <c r="G1069" s="18"/>
      <c r="I1069" s="18"/>
      <c r="K1069" s="18"/>
    </row>
    <row r="1070" spans="3:11" customFormat="1" x14ac:dyDescent="0.25">
      <c r="C1070" s="18"/>
      <c r="D1070" s="4"/>
      <c r="E1070" s="4"/>
      <c r="F1070" s="4"/>
      <c r="G1070" s="18"/>
      <c r="I1070" s="18"/>
      <c r="K1070" s="18"/>
    </row>
    <row r="1071" spans="3:11" customFormat="1" x14ac:dyDescent="0.25">
      <c r="C1071" s="18"/>
      <c r="D1071" s="4"/>
      <c r="E1071" s="4"/>
      <c r="F1071" s="4"/>
      <c r="G1071" s="18"/>
      <c r="I1071" s="18"/>
      <c r="K1071" s="18"/>
    </row>
    <row r="1072" spans="3:11" customFormat="1" x14ac:dyDescent="0.25">
      <c r="C1072" s="18"/>
      <c r="D1072" s="4"/>
      <c r="E1072" s="4"/>
      <c r="F1072" s="4"/>
      <c r="G1072" s="18"/>
      <c r="I1072" s="18"/>
      <c r="K1072" s="18"/>
    </row>
    <row r="1073" spans="3:11" customFormat="1" x14ac:dyDescent="0.25">
      <c r="C1073" s="18"/>
      <c r="D1073" s="4"/>
      <c r="E1073" s="4"/>
      <c r="F1073" s="4"/>
      <c r="G1073" s="18"/>
      <c r="I1073" s="18"/>
      <c r="K1073" s="18"/>
    </row>
    <row r="1074" spans="3:11" customFormat="1" x14ac:dyDescent="0.25">
      <c r="C1074" s="18"/>
      <c r="D1074" s="4"/>
      <c r="E1074" s="4"/>
      <c r="F1074" s="4"/>
      <c r="G1074" s="18"/>
      <c r="I1074" s="18"/>
      <c r="K1074" s="18"/>
    </row>
    <row r="1075" spans="3:11" customFormat="1" x14ac:dyDescent="0.25">
      <c r="C1075" s="18"/>
      <c r="D1075" s="4"/>
      <c r="E1075" s="4"/>
      <c r="F1075" s="4"/>
      <c r="G1075" s="18"/>
      <c r="I1075" s="18"/>
      <c r="K1075" s="18"/>
    </row>
    <row r="1076" spans="3:11" customFormat="1" x14ac:dyDescent="0.25">
      <c r="C1076" s="18"/>
      <c r="D1076" s="4"/>
      <c r="E1076" s="4"/>
      <c r="F1076" s="4"/>
      <c r="G1076" s="18"/>
      <c r="I1076" s="18"/>
      <c r="K1076" s="18"/>
    </row>
    <row r="1077" spans="3:11" customFormat="1" x14ac:dyDescent="0.25">
      <c r="C1077" s="18"/>
      <c r="D1077" s="4"/>
      <c r="E1077" s="4"/>
      <c r="F1077" s="4"/>
      <c r="G1077" s="18"/>
      <c r="I1077" s="18"/>
      <c r="K1077" s="18"/>
    </row>
    <row r="1078" spans="3:11" customFormat="1" x14ac:dyDescent="0.25">
      <c r="C1078" s="18"/>
      <c r="D1078" s="4"/>
      <c r="E1078" s="4"/>
      <c r="F1078" s="4"/>
      <c r="G1078" s="18"/>
      <c r="I1078" s="18"/>
      <c r="K1078" s="18"/>
    </row>
    <row r="1079" spans="3:11" customFormat="1" x14ac:dyDescent="0.25">
      <c r="C1079" s="18"/>
      <c r="D1079" s="4"/>
      <c r="E1079" s="4"/>
      <c r="F1079" s="4"/>
      <c r="G1079" s="18"/>
      <c r="I1079" s="18"/>
      <c r="K1079" s="18"/>
    </row>
    <row r="1080" spans="3:11" customFormat="1" x14ac:dyDescent="0.25">
      <c r="C1080" s="18"/>
      <c r="D1080" s="4"/>
      <c r="E1080" s="4"/>
      <c r="F1080" s="4"/>
      <c r="G1080" s="18"/>
      <c r="I1080" s="18"/>
      <c r="K1080" s="18"/>
    </row>
    <row r="1081" spans="3:11" customFormat="1" x14ac:dyDescent="0.25">
      <c r="C1081" s="18"/>
      <c r="D1081" s="4"/>
      <c r="E1081" s="4"/>
      <c r="F1081" s="4"/>
      <c r="G1081" s="18"/>
      <c r="I1081" s="18"/>
      <c r="K1081" s="18"/>
    </row>
    <row r="1082" spans="3:11" customFormat="1" x14ac:dyDescent="0.25">
      <c r="C1082" s="18"/>
      <c r="D1082" s="4"/>
      <c r="E1082" s="4"/>
      <c r="F1082" s="4"/>
      <c r="G1082" s="18"/>
      <c r="I1082" s="18"/>
      <c r="K1082" s="18"/>
    </row>
    <row r="1083" spans="3:11" customFormat="1" x14ac:dyDescent="0.25">
      <c r="C1083" s="18"/>
      <c r="D1083" s="4"/>
      <c r="E1083" s="4"/>
      <c r="F1083" s="4"/>
      <c r="G1083" s="18"/>
      <c r="I1083" s="18"/>
      <c r="K1083" s="18"/>
    </row>
    <row r="1084" spans="3:11" customFormat="1" x14ac:dyDescent="0.25">
      <c r="C1084" s="18"/>
      <c r="D1084" s="4"/>
      <c r="E1084" s="4"/>
      <c r="F1084" s="4"/>
      <c r="G1084" s="18"/>
      <c r="I1084" s="18"/>
      <c r="K1084" s="18"/>
    </row>
    <row r="1085" spans="3:11" customFormat="1" x14ac:dyDescent="0.25">
      <c r="C1085" s="18"/>
      <c r="D1085" s="4"/>
      <c r="E1085" s="4"/>
      <c r="F1085" s="4"/>
      <c r="G1085" s="18"/>
      <c r="I1085" s="18"/>
      <c r="K1085" s="18"/>
    </row>
    <row r="1086" spans="3:11" customFormat="1" x14ac:dyDescent="0.25">
      <c r="C1086" s="18"/>
      <c r="D1086" s="4"/>
      <c r="E1086" s="4"/>
      <c r="F1086" s="4"/>
      <c r="G1086" s="18"/>
      <c r="I1086" s="18"/>
      <c r="K1086" s="18"/>
    </row>
    <row r="1087" spans="3:11" customFormat="1" x14ac:dyDescent="0.25">
      <c r="C1087" s="18"/>
      <c r="D1087" s="4"/>
      <c r="E1087" s="4"/>
      <c r="F1087" s="4"/>
      <c r="G1087" s="18"/>
      <c r="I1087" s="18"/>
      <c r="K1087" s="18"/>
    </row>
    <row r="1088" spans="3:11" customFormat="1" x14ac:dyDescent="0.25">
      <c r="C1088" s="18"/>
      <c r="D1088" s="4"/>
      <c r="E1088" s="4"/>
      <c r="F1088" s="4"/>
      <c r="G1088" s="18"/>
      <c r="I1088" s="18"/>
      <c r="K1088" s="18"/>
    </row>
    <row r="1089" spans="3:11" customFormat="1" x14ac:dyDescent="0.25">
      <c r="C1089" s="18"/>
      <c r="D1089" s="4"/>
      <c r="E1089" s="4"/>
      <c r="F1089" s="4"/>
      <c r="G1089" s="18"/>
      <c r="I1089" s="18"/>
      <c r="K1089" s="18"/>
    </row>
    <row r="1090" spans="3:11" customFormat="1" x14ac:dyDescent="0.25">
      <c r="C1090" s="18"/>
      <c r="D1090" s="4"/>
      <c r="E1090" s="4"/>
      <c r="F1090" s="4"/>
      <c r="G1090" s="18"/>
      <c r="I1090" s="18"/>
      <c r="K1090" s="18"/>
    </row>
    <row r="1091" spans="3:11" customFormat="1" x14ac:dyDescent="0.25">
      <c r="C1091" s="18"/>
      <c r="D1091" s="4"/>
      <c r="E1091" s="4"/>
      <c r="F1091" s="4"/>
      <c r="G1091" s="18"/>
      <c r="I1091" s="18"/>
      <c r="K1091" s="18"/>
    </row>
    <row r="1092" spans="3:11" customFormat="1" x14ac:dyDescent="0.25">
      <c r="C1092" s="18"/>
      <c r="D1092" s="4"/>
      <c r="E1092" s="4"/>
      <c r="F1092" s="4"/>
      <c r="G1092" s="18"/>
      <c r="I1092" s="18"/>
      <c r="K1092" s="18"/>
    </row>
    <row r="1093" spans="3:11" customFormat="1" x14ac:dyDescent="0.25">
      <c r="C1093" s="18"/>
      <c r="D1093" s="4"/>
      <c r="E1093" s="4"/>
      <c r="F1093" s="4"/>
      <c r="G1093" s="18"/>
      <c r="I1093" s="18"/>
      <c r="K1093" s="18"/>
    </row>
    <row r="1094" spans="3:11" customFormat="1" x14ac:dyDescent="0.25">
      <c r="C1094" s="18"/>
      <c r="D1094" s="4"/>
      <c r="E1094" s="4"/>
      <c r="F1094" s="4"/>
      <c r="G1094" s="18"/>
      <c r="I1094" s="18"/>
      <c r="K1094" s="18"/>
    </row>
    <row r="1095" spans="3:11" customFormat="1" x14ac:dyDescent="0.25">
      <c r="C1095" s="18"/>
      <c r="D1095" s="4"/>
      <c r="E1095" s="4"/>
      <c r="F1095" s="4"/>
      <c r="G1095" s="18"/>
      <c r="I1095" s="18"/>
      <c r="K1095" s="18"/>
    </row>
    <row r="1096" spans="3:11" customFormat="1" x14ac:dyDescent="0.25">
      <c r="C1096" s="18"/>
      <c r="D1096" s="4"/>
      <c r="E1096" s="4"/>
      <c r="F1096" s="4"/>
      <c r="G1096" s="18"/>
      <c r="I1096" s="18"/>
      <c r="K1096" s="18"/>
    </row>
    <row r="1097" spans="3:11" customFormat="1" x14ac:dyDescent="0.25">
      <c r="C1097" s="18"/>
      <c r="D1097" s="4"/>
      <c r="E1097" s="4"/>
      <c r="F1097" s="4"/>
      <c r="G1097" s="18"/>
      <c r="I1097" s="18"/>
      <c r="K1097" s="18"/>
    </row>
    <row r="1098" spans="3:11" customFormat="1" x14ac:dyDescent="0.25">
      <c r="C1098" s="18"/>
      <c r="D1098" s="4"/>
      <c r="E1098" s="4"/>
      <c r="F1098" s="4"/>
      <c r="G1098" s="18"/>
      <c r="I1098" s="18"/>
      <c r="K1098" s="18"/>
    </row>
    <row r="1099" spans="3:11" customFormat="1" x14ac:dyDescent="0.25">
      <c r="C1099" s="18"/>
      <c r="D1099" s="4"/>
      <c r="E1099" s="4"/>
      <c r="F1099" s="4"/>
      <c r="G1099" s="18"/>
      <c r="I1099" s="18"/>
      <c r="K1099" s="18"/>
    </row>
    <row r="1100" spans="3:11" customFormat="1" x14ac:dyDescent="0.25">
      <c r="C1100" s="18"/>
      <c r="D1100" s="4"/>
      <c r="E1100" s="4"/>
      <c r="F1100" s="4"/>
      <c r="G1100" s="18"/>
      <c r="I1100" s="18"/>
      <c r="K1100" s="18"/>
    </row>
    <row r="1101" spans="3:11" customFormat="1" x14ac:dyDescent="0.25">
      <c r="C1101" s="18"/>
      <c r="D1101" s="4"/>
      <c r="E1101" s="4"/>
      <c r="F1101" s="4"/>
      <c r="G1101" s="18"/>
      <c r="I1101" s="18"/>
      <c r="K1101" s="18"/>
    </row>
    <row r="1102" spans="3:11" customFormat="1" x14ac:dyDescent="0.25">
      <c r="C1102" s="18"/>
      <c r="D1102" s="4"/>
      <c r="E1102" s="4"/>
      <c r="F1102" s="4"/>
      <c r="G1102" s="18"/>
      <c r="I1102" s="18"/>
      <c r="K1102" s="18"/>
    </row>
    <row r="1103" spans="3:11" customFormat="1" x14ac:dyDescent="0.25">
      <c r="C1103" s="18"/>
      <c r="D1103" s="4"/>
      <c r="E1103" s="4"/>
      <c r="F1103" s="4"/>
      <c r="G1103" s="18"/>
      <c r="I1103" s="18"/>
      <c r="K1103" s="18"/>
    </row>
    <row r="1104" spans="3:11" customFormat="1" x14ac:dyDescent="0.25">
      <c r="C1104" s="18"/>
      <c r="D1104" s="4"/>
      <c r="E1104" s="4"/>
      <c r="F1104" s="4"/>
      <c r="G1104" s="18"/>
      <c r="I1104" s="18"/>
      <c r="K1104" s="18"/>
    </row>
    <row r="1105" spans="3:11" customFormat="1" x14ac:dyDescent="0.25">
      <c r="C1105" s="18"/>
      <c r="D1105" s="4"/>
      <c r="E1105" s="4"/>
      <c r="F1105" s="4"/>
      <c r="G1105" s="18"/>
      <c r="I1105" s="18"/>
      <c r="K1105" s="18"/>
    </row>
    <row r="1106" spans="3:11" customFormat="1" x14ac:dyDescent="0.25">
      <c r="C1106" s="18"/>
      <c r="D1106" s="4"/>
      <c r="E1106" s="4"/>
      <c r="F1106" s="4"/>
      <c r="G1106" s="18"/>
      <c r="I1106" s="18"/>
      <c r="K1106" s="18"/>
    </row>
    <row r="1107" spans="3:11" customFormat="1" x14ac:dyDescent="0.25">
      <c r="C1107" s="18"/>
      <c r="D1107" s="4"/>
      <c r="E1107" s="4"/>
      <c r="F1107" s="4"/>
      <c r="G1107" s="18"/>
      <c r="I1107" s="18"/>
      <c r="K1107" s="18"/>
    </row>
    <row r="1108" spans="3:11" customFormat="1" x14ac:dyDescent="0.25">
      <c r="C1108" s="18"/>
      <c r="D1108" s="4"/>
      <c r="E1108" s="4"/>
      <c r="F1108" s="4"/>
      <c r="G1108" s="18"/>
      <c r="I1108" s="18"/>
      <c r="K1108" s="18"/>
    </row>
    <row r="1109" spans="3:11" customFormat="1" x14ac:dyDescent="0.25">
      <c r="C1109" s="18"/>
      <c r="D1109" s="4"/>
      <c r="E1109" s="4"/>
      <c r="F1109" s="4"/>
      <c r="G1109" s="18"/>
      <c r="I1109" s="18"/>
      <c r="K1109" s="18"/>
    </row>
    <row r="1110" spans="3:11" customFormat="1" x14ac:dyDescent="0.25">
      <c r="C1110" s="18"/>
      <c r="D1110" s="4"/>
      <c r="E1110" s="4"/>
      <c r="F1110" s="4"/>
      <c r="G1110" s="18"/>
      <c r="I1110" s="18"/>
      <c r="K1110" s="18"/>
    </row>
    <row r="1111" spans="3:11" customFormat="1" x14ac:dyDescent="0.25">
      <c r="C1111" s="18"/>
      <c r="D1111" s="4"/>
      <c r="E1111" s="4"/>
      <c r="F1111" s="4"/>
      <c r="G1111" s="18"/>
      <c r="I1111" s="18"/>
      <c r="K1111" s="18"/>
    </row>
    <row r="1112" spans="3:11" customFormat="1" x14ac:dyDescent="0.25">
      <c r="C1112" s="18"/>
      <c r="D1112" s="4"/>
      <c r="E1112" s="4"/>
      <c r="F1112" s="4"/>
      <c r="G1112" s="18"/>
      <c r="I1112" s="18"/>
      <c r="K1112" s="18"/>
    </row>
    <row r="1113" spans="3:11" customFormat="1" x14ac:dyDescent="0.25">
      <c r="C1113" s="18"/>
      <c r="D1113" s="4"/>
      <c r="E1113" s="4"/>
      <c r="F1113" s="4"/>
      <c r="G1113" s="18"/>
      <c r="I1113" s="18"/>
      <c r="K1113" s="18"/>
    </row>
    <row r="1114" spans="3:11" customFormat="1" x14ac:dyDescent="0.25">
      <c r="C1114" s="18"/>
      <c r="D1114" s="4"/>
      <c r="E1114" s="4"/>
      <c r="F1114" s="4"/>
      <c r="G1114" s="18"/>
      <c r="I1114" s="18"/>
      <c r="K1114" s="18"/>
    </row>
    <row r="1115" spans="3:11" customFormat="1" x14ac:dyDescent="0.25">
      <c r="C1115" s="18"/>
      <c r="D1115" s="4"/>
      <c r="E1115" s="4"/>
      <c r="F1115" s="4"/>
      <c r="G1115" s="18"/>
      <c r="I1115" s="18"/>
      <c r="K1115" s="18"/>
    </row>
    <row r="1116" spans="3:11" customFormat="1" x14ac:dyDescent="0.25">
      <c r="C1116" s="18"/>
      <c r="D1116" s="4"/>
      <c r="E1116" s="4"/>
      <c r="F1116" s="4"/>
      <c r="G1116" s="18"/>
      <c r="I1116" s="18"/>
      <c r="K1116" s="18"/>
    </row>
    <row r="1117" spans="3:11" customFormat="1" x14ac:dyDescent="0.25">
      <c r="C1117" s="18"/>
      <c r="D1117" s="4"/>
      <c r="E1117" s="4"/>
      <c r="F1117" s="4"/>
      <c r="G1117" s="18"/>
      <c r="I1117" s="18"/>
      <c r="K1117" s="18"/>
    </row>
    <row r="1118" spans="3:11" customFormat="1" x14ac:dyDescent="0.25">
      <c r="C1118" s="18"/>
      <c r="D1118" s="4"/>
      <c r="E1118" s="4"/>
      <c r="F1118" s="4"/>
      <c r="G1118" s="18"/>
      <c r="I1118" s="18"/>
      <c r="K1118" s="18"/>
    </row>
    <row r="1119" spans="3:11" customFormat="1" x14ac:dyDescent="0.25">
      <c r="C1119" s="18"/>
      <c r="D1119" s="4"/>
      <c r="E1119" s="4"/>
      <c r="F1119" s="4"/>
      <c r="G1119" s="18"/>
      <c r="I1119" s="18"/>
      <c r="K1119" s="18"/>
    </row>
    <row r="1120" spans="3:11" customFormat="1" x14ac:dyDescent="0.25">
      <c r="C1120" s="18"/>
      <c r="D1120" s="4"/>
      <c r="E1120" s="4"/>
      <c r="F1120" s="4"/>
      <c r="G1120" s="18"/>
      <c r="I1120" s="18"/>
      <c r="K1120" s="18"/>
    </row>
    <row r="1121" spans="3:11" customFormat="1" x14ac:dyDescent="0.25">
      <c r="C1121" s="18"/>
      <c r="D1121" s="4"/>
      <c r="E1121" s="4"/>
      <c r="F1121" s="4"/>
      <c r="G1121" s="18"/>
      <c r="I1121" s="18"/>
      <c r="K1121" s="18"/>
    </row>
    <row r="1122" spans="3:11" customFormat="1" x14ac:dyDescent="0.25">
      <c r="C1122" s="18"/>
      <c r="D1122" s="4"/>
      <c r="E1122" s="4"/>
      <c r="F1122" s="4"/>
      <c r="G1122" s="18"/>
      <c r="I1122" s="18"/>
      <c r="K1122" s="18"/>
    </row>
    <row r="1123" spans="3:11" customFormat="1" x14ac:dyDescent="0.25">
      <c r="C1123" s="18"/>
      <c r="D1123" s="4"/>
      <c r="E1123" s="4"/>
      <c r="F1123" s="4"/>
      <c r="G1123" s="18"/>
      <c r="I1123" s="18"/>
      <c r="K1123" s="18"/>
    </row>
    <row r="1124" spans="3:11" customFormat="1" x14ac:dyDescent="0.25">
      <c r="C1124" s="18"/>
      <c r="D1124" s="4"/>
      <c r="E1124" s="4"/>
      <c r="F1124" s="4"/>
      <c r="G1124" s="18"/>
      <c r="I1124" s="18"/>
      <c r="K1124" s="18"/>
    </row>
    <row r="1125" spans="3:11" customFormat="1" x14ac:dyDescent="0.25">
      <c r="C1125" s="18"/>
      <c r="D1125" s="4"/>
      <c r="E1125" s="4"/>
      <c r="F1125" s="4"/>
      <c r="G1125" s="18"/>
      <c r="I1125" s="18"/>
      <c r="K1125" s="18"/>
    </row>
    <row r="1126" spans="3:11" customFormat="1" x14ac:dyDescent="0.25">
      <c r="C1126" s="18"/>
      <c r="D1126" s="4"/>
      <c r="E1126" s="4"/>
      <c r="F1126" s="4"/>
      <c r="G1126" s="18"/>
      <c r="I1126" s="18"/>
      <c r="K1126" s="18"/>
    </row>
    <row r="1127" spans="3:11" customFormat="1" x14ac:dyDescent="0.25">
      <c r="C1127" s="18"/>
      <c r="D1127" s="4"/>
      <c r="E1127" s="4"/>
      <c r="F1127" s="4"/>
      <c r="G1127" s="18"/>
      <c r="I1127" s="18"/>
      <c r="K1127" s="18"/>
    </row>
    <row r="1128" spans="3:11" customFormat="1" x14ac:dyDescent="0.25">
      <c r="C1128" s="18"/>
      <c r="D1128" s="4"/>
      <c r="E1128" s="4"/>
      <c r="F1128" s="4"/>
      <c r="G1128" s="18"/>
      <c r="I1128" s="18"/>
      <c r="K1128" s="18"/>
    </row>
    <row r="1129" spans="3:11" customFormat="1" x14ac:dyDescent="0.25">
      <c r="C1129" s="18"/>
      <c r="D1129" s="4"/>
      <c r="E1129" s="4"/>
      <c r="F1129" s="4"/>
      <c r="G1129" s="18"/>
      <c r="I1129" s="18"/>
      <c r="K1129" s="18"/>
    </row>
    <row r="1130" spans="3:11" customFormat="1" x14ac:dyDescent="0.25">
      <c r="C1130" s="18"/>
      <c r="D1130" s="4"/>
      <c r="E1130" s="4"/>
      <c r="F1130" s="4"/>
      <c r="G1130" s="18"/>
      <c r="I1130" s="18"/>
      <c r="K1130" s="18"/>
    </row>
    <row r="1131" spans="3:11" customFormat="1" x14ac:dyDescent="0.25">
      <c r="C1131" s="18"/>
      <c r="D1131" s="4"/>
      <c r="E1131" s="4"/>
      <c r="F1131" s="4"/>
      <c r="G1131" s="18"/>
      <c r="I1131" s="18"/>
      <c r="K1131" s="18"/>
    </row>
    <row r="1132" spans="3:11" customFormat="1" x14ac:dyDescent="0.25">
      <c r="C1132" s="18"/>
      <c r="D1132" s="4"/>
      <c r="E1132" s="4"/>
      <c r="F1132" s="4"/>
      <c r="G1132" s="18"/>
      <c r="I1132" s="18"/>
      <c r="K1132" s="18"/>
    </row>
    <row r="1133" spans="3:11" customFormat="1" x14ac:dyDescent="0.25">
      <c r="C1133" s="18"/>
      <c r="D1133" s="4"/>
      <c r="E1133" s="4"/>
      <c r="F1133" s="4"/>
      <c r="G1133" s="18"/>
      <c r="I1133" s="18"/>
      <c r="K1133" s="18"/>
    </row>
    <row r="1134" spans="3:11" customFormat="1" x14ac:dyDescent="0.25">
      <c r="C1134" s="18"/>
      <c r="D1134" s="4"/>
      <c r="E1134" s="4"/>
      <c r="F1134" s="4"/>
      <c r="G1134" s="18"/>
      <c r="I1134" s="18"/>
      <c r="K1134" s="18"/>
    </row>
    <row r="1135" spans="3:11" customFormat="1" x14ac:dyDescent="0.25">
      <c r="C1135" s="18"/>
      <c r="D1135" s="4"/>
      <c r="E1135" s="4"/>
      <c r="F1135" s="4"/>
      <c r="G1135" s="18"/>
      <c r="I1135" s="18"/>
      <c r="K1135" s="18"/>
    </row>
    <row r="1136" spans="3:11" customFormat="1" x14ac:dyDescent="0.25">
      <c r="C1136" s="18"/>
      <c r="D1136" s="4"/>
      <c r="E1136" s="4"/>
      <c r="F1136" s="4"/>
      <c r="G1136" s="18"/>
      <c r="I1136" s="18"/>
      <c r="K1136" s="18"/>
    </row>
    <row r="1137" spans="3:11" customFormat="1" x14ac:dyDescent="0.25">
      <c r="C1137" s="18"/>
      <c r="D1137" s="4"/>
      <c r="E1137" s="4"/>
      <c r="F1137" s="4"/>
      <c r="G1137" s="18"/>
      <c r="I1137" s="18"/>
      <c r="K1137" s="18"/>
    </row>
    <row r="1138" spans="3:11" customFormat="1" x14ac:dyDescent="0.25">
      <c r="C1138" s="18"/>
      <c r="D1138" s="4"/>
      <c r="E1138" s="4"/>
      <c r="F1138" s="4"/>
      <c r="G1138" s="18"/>
      <c r="I1138" s="18"/>
      <c r="K1138" s="18"/>
    </row>
    <row r="1139" spans="3:11" customFormat="1" x14ac:dyDescent="0.25">
      <c r="C1139" s="18"/>
      <c r="D1139" s="4"/>
      <c r="E1139" s="4"/>
      <c r="F1139" s="4"/>
      <c r="G1139" s="18"/>
      <c r="I1139" s="18"/>
      <c r="K1139" s="18"/>
    </row>
    <row r="1140" spans="3:11" customFormat="1" x14ac:dyDescent="0.25">
      <c r="C1140" s="18"/>
      <c r="D1140" s="4"/>
      <c r="E1140" s="4"/>
      <c r="F1140" s="4"/>
      <c r="G1140" s="18"/>
      <c r="I1140" s="18"/>
      <c r="K1140" s="18"/>
    </row>
    <row r="1141" spans="3:11" customFormat="1" x14ac:dyDescent="0.25">
      <c r="C1141" s="18"/>
      <c r="D1141" s="4"/>
      <c r="E1141" s="4"/>
      <c r="F1141" s="4"/>
      <c r="G1141" s="18"/>
      <c r="I1141" s="18"/>
      <c r="K1141" s="18"/>
    </row>
    <row r="1142" spans="3:11" customFormat="1" x14ac:dyDescent="0.25">
      <c r="C1142" s="18"/>
      <c r="D1142" s="4"/>
      <c r="E1142" s="4"/>
      <c r="F1142" s="4"/>
      <c r="G1142" s="18"/>
      <c r="I1142" s="18"/>
      <c r="K1142" s="18"/>
    </row>
    <row r="1143" spans="3:11" customFormat="1" x14ac:dyDescent="0.25">
      <c r="C1143" s="18"/>
      <c r="D1143" s="4"/>
      <c r="E1143" s="4"/>
      <c r="F1143" s="4"/>
      <c r="G1143" s="18"/>
      <c r="I1143" s="18"/>
      <c r="K1143" s="18"/>
    </row>
    <row r="1144" spans="3:11" customFormat="1" x14ac:dyDescent="0.25">
      <c r="C1144" s="18"/>
      <c r="D1144" s="4"/>
      <c r="E1144" s="4"/>
      <c r="F1144" s="4"/>
      <c r="G1144" s="18"/>
      <c r="I1144" s="18"/>
      <c r="K1144" s="18"/>
    </row>
    <row r="1145" spans="3:11" customFormat="1" x14ac:dyDescent="0.25">
      <c r="C1145" s="18"/>
      <c r="D1145" s="4"/>
      <c r="E1145" s="4"/>
      <c r="F1145" s="4"/>
      <c r="G1145" s="18"/>
      <c r="I1145" s="18"/>
      <c r="K1145" s="18"/>
    </row>
    <row r="1146" spans="3:11" customFormat="1" x14ac:dyDescent="0.25">
      <c r="C1146" s="18"/>
      <c r="D1146" s="4"/>
      <c r="E1146" s="4"/>
      <c r="F1146" s="4"/>
      <c r="G1146" s="18"/>
      <c r="I1146" s="18"/>
      <c r="K1146" s="18"/>
    </row>
    <row r="1147" spans="3:11" customFormat="1" x14ac:dyDescent="0.25">
      <c r="C1147" s="18"/>
      <c r="D1147" s="4"/>
      <c r="E1147" s="4"/>
      <c r="F1147" s="4"/>
      <c r="G1147" s="18"/>
      <c r="I1147" s="18"/>
      <c r="K1147" s="18"/>
    </row>
    <row r="1148" spans="3:11" customFormat="1" x14ac:dyDescent="0.25">
      <c r="C1148" s="18"/>
      <c r="D1148" s="4"/>
      <c r="E1148" s="4"/>
      <c r="F1148" s="4"/>
      <c r="G1148" s="18"/>
      <c r="I1148" s="18"/>
      <c r="K1148" s="18"/>
    </row>
    <row r="1149" spans="3:11" customFormat="1" x14ac:dyDescent="0.25">
      <c r="C1149" s="18"/>
      <c r="D1149" s="4"/>
      <c r="E1149" s="4"/>
      <c r="F1149" s="4"/>
      <c r="G1149" s="18"/>
      <c r="I1149" s="18"/>
      <c r="K1149" s="18"/>
    </row>
    <row r="1150" spans="3:11" customFormat="1" x14ac:dyDescent="0.25">
      <c r="C1150" s="18"/>
      <c r="D1150" s="4"/>
      <c r="E1150" s="4"/>
      <c r="F1150" s="4"/>
      <c r="G1150" s="18"/>
      <c r="I1150" s="18"/>
      <c r="K1150" s="18"/>
    </row>
    <row r="1151" spans="3:11" customFormat="1" x14ac:dyDescent="0.25">
      <c r="C1151" s="18"/>
      <c r="D1151" s="4"/>
      <c r="E1151" s="4"/>
      <c r="F1151" s="4"/>
      <c r="G1151" s="18"/>
      <c r="I1151" s="18"/>
      <c r="K1151" s="18"/>
    </row>
    <row r="1152" spans="3:11" customFormat="1" x14ac:dyDescent="0.25">
      <c r="C1152" s="18"/>
      <c r="D1152" s="4"/>
      <c r="E1152" s="4"/>
      <c r="F1152" s="4"/>
      <c r="G1152" s="18"/>
      <c r="I1152" s="18"/>
      <c r="K1152" s="18"/>
    </row>
    <row r="1153" spans="3:11" customFormat="1" x14ac:dyDescent="0.25">
      <c r="C1153" s="18"/>
      <c r="D1153" s="4"/>
      <c r="E1153" s="4"/>
      <c r="F1153" s="4"/>
      <c r="G1153" s="18"/>
      <c r="I1153" s="18"/>
      <c r="K1153" s="18"/>
    </row>
    <row r="1154" spans="3:11" customFormat="1" x14ac:dyDescent="0.25">
      <c r="C1154" s="18"/>
      <c r="D1154" s="4"/>
      <c r="E1154" s="4"/>
      <c r="F1154" s="4"/>
      <c r="G1154" s="18"/>
      <c r="I1154" s="18"/>
      <c r="K1154" s="18"/>
    </row>
    <row r="1155" spans="3:11" customFormat="1" x14ac:dyDescent="0.25">
      <c r="C1155" s="18"/>
      <c r="D1155" s="4"/>
      <c r="E1155" s="4"/>
      <c r="F1155" s="4"/>
      <c r="G1155" s="18"/>
      <c r="I1155" s="18"/>
      <c r="K1155" s="18"/>
    </row>
    <row r="1156" spans="3:11" customFormat="1" x14ac:dyDescent="0.25">
      <c r="C1156" s="18"/>
      <c r="D1156" s="4"/>
      <c r="E1156" s="4"/>
      <c r="F1156" s="4"/>
      <c r="G1156" s="18"/>
      <c r="I1156" s="18"/>
      <c r="K1156" s="18"/>
    </row>
    <row r="1157" spans="3:11" customFormat="1" x14ac:dyDescent="0.25">
      <c r="C1157" s="18"/>
      <c r="D1157" s="4"/>
      <c r="E1157" s="4"/>
      <c r="F1157" s="4"/>
      <c r="G1157" s="18"/>
      <c r="I1157" s="18"/>
      <c r="K1157" s="18"/>
    </row>
    <row r="1158" spans="3:11" customFormat="1" x14ac:dyDescent="0.25">
      <c r="C1158" s="18"/>
      <c r="D1158" s="4"/>
      <c r="E1158" s="4"/>
      <c r="F1158" s="4"/>
      <c r="G1158" s="18"/>
      <c r="I1158" s="18"/>
      <c r="K1158" s="18"/>
    </row>
    <row r="1159" spans="3:11" customFormat="1" x14ac:dyDescent="0.25">
      <c r="C1159" s="18"/>
      <c r="D1159" s="4"/>
      <c r="E1159" s="4"/>
      <c r="F1159" s="4"/>
      <c r="G1159" s="18"/>
      <c r="I1159" s="18"/>
      <c r="K1159" s="18"/>
    </row>
    <row r="1160" spans="3:11" customFormat="1" x14ac:dyDescent="0.25">
      <c r="C1160" s="18"/>
      <c r="D1160" s="4"/>
      <c r="E1160" s="4"/>
      <c r="F1160" s="4"/>
      <c r="G1160" s="18"/>
      <c r="I1160" s="18"/>
      <c r="K1160" s="18"/>
    </row>
    <row r="1161" spans="3:11" customFormat="1" x14ac:dyDescent="0.25">
      <c r="C1161" s="18"/>
      <c r="D1161" s="4"/>
      <c r="E1161" s="4"/>
      <c r="F1161" s="4"/>
      <c r="G1161" s="18"/>
      <c r="I1161" s="18"/>
      <c r="K1161" s="18"/>
    </row>
    <row r="1162" spans="3:11" customFormat="1" x14ac:dyDescent="0.25">
      <c r="C1162" s="18"/>
      <c r="D1162" s="4"/>
      <c r="E1162" s="4"/>
      <c r="F1162" s="4"/>
      <c r="G1162" s="18"/>
      <c r="I1162" s="18"/>
      <c r="K1162" s="18"/>
    </row>
    <row r="1163" spans="3:11" customFormat="1" x14ac:dyDescent="0.25">
      <c r="C1163" s="18"/>
      <c r="D1163" s="4"/>
      <c r="E1163" s="4"/>
      <c r="F1163" s="4"/>
      <c r="G1163" s="18"/>
      <c r="I1163" s="18"/>
      <c r="K1163" s="18"/>
    </row>
    <row r="1164" spans="3:11" customFormat="1" x14ac:dyDescent="0.25">
      <c r="C1164" s="18"/>
      <c r="D1164" s="4"/>
      <c r="E1164" s="4"/>
      <c r="F1164" s="4"/>
      <c r="G1164" s="18"/>
      <c r="I1164" s="18"/>
      <c r="K1164" s="18"/>
    </row>
    <row r="1165" spans="3:11" customFormat="1" x14ac:dyDescent="0.25">
      <c r="C1165" s="18"/>
      <c r="D1165" s="4"/>
      <c r="E1165" s="4"/>
      <c r="F1165" s="4"/>
      <c r="G1165" s="18"/>
      <c r="I1165" s="18"/>
      <c r="K1165" s="18"/>
    </row>
    <row r="1166" spans="3:11" customFormat="1" x14ac:dyDescent="0.25">
      <c r="C1166" s="18"/>
      <c r="D1166" s="4"/>
      <c r="E1166" s="4"/>
      <c r="F1166" s="4"/>
      <c r="G1166" s="18"/>
      <c r="I1166" s="18"/>
      <c r="K1166" s="18"/>
    </row>
    <row r="1167" spans="3:11" customFormat="1" x14ac:dyDescent="0.25">
      <c r="C1167" s="18"/>
      <c r="D1167" s="4"/>
      <c r="E1167" s="4"/>
      <c r="F1167" s="4"/>
      <c r="G1167" s="18"/>
      <c r="I1167" s="18"/>
      <c r="K1167" s="18"/>
    </row>
    <row r="1168" spans="3:11" customFormat="1" x14ac:dyDescent="0.25">
      <c r="C1168" s="18"/>
      <c r="D1168" s="4"/>
      <c r="E1168" s="4"/>
      <c r="F1168" s="4"/>
      <c r="G1168" s="18"/>
      <c r="I1168" s="18"/>
      <c r="K1168" s="18"/>
    </row>
    <row r="1169" spans="3:11" customFormat="1" x14ac:dyDescent="0.25">
      <c r="C1169" s="18"/>
      <c r="D1169" s="4"/>
      <c r="E1169" s="4"/>
      <c r="F1169" s="4"/>
      <c r="G1169" s="18"/>
      <c r="I1169" s="18"/>
      <c r="K1169" s="18"/>
    </row>
    <row r="1170" spans="3:11" customFormat="1" x14ac:dyDescent="0.25">
      <c r="C1170" s="18"/>
      <c r="D1170" s="4"/>
      <c r="E1170" s="4"/>
      <c r="F1170" s="4"/>
      <c r="G1170" s="18"/>
      <c r="I1170" s="18"/>
      <c r="K1170" s="18"/>
    </row>
    <row r="1171" spans="3:11" customFormat="1" x14ac:dyDescent="0.25">
      <c r="C1171" s="18"/>
      <c r="D1171" s="4"/>
      <c r="E1171" s="4"/>
      <c r="F1171" s="4"/>
      <c r="G1171" s="18"/>
      <c r="I1171" s="18"/>
      <c r="K1171" s="18"/>
    </row>
    <row r="1172" spans="3:11" customFormat="1" x14ac:dyDescent="0.25">
      <c r="C1172" s="18"/>
      <c r="D1172" s="4"/>
      <c r="E1172" s="4"/>
      <c r="F1172" s="4"/>
      <c r="G1172" s="18"/>
      <c r="I1172" s="18"/>
      <c r="K1172" s="18"/>
    </row>
    <row r="1173" spans="3:11" customFormat="1" x14ac:dyDescent="0.25">
      <c r="C1173" s="18"/>
      <c r="D1173" s="4"/>
      <c r="E1173" s="4"/>
      <c r="F1173" s="4"/>
      <c r="G1173" s="18"/>
      <c r="I1173" s="18"/>
      <c r="K1173" s="18"/>
    </row>
    <row r="1174" spans="3:11" customFormat="1" x14ac:dyDescent="0.25">
      <c r="C1174" s="18"/>
      <c r="D1174" s="4"/>
      <c r="E1174" s="4"/>
      <c r="F1174" s="4"/>
      <c r="G1174" s="18"/>
      <c r="I1174" s="18"/>
      <c r="K1174" s="18"/>
    </row>
    <row r="1175" spans="3:11" customFormat="1" x14ac:dyDescent="0.25">
      <c r="C1175" s="18"/>
      <c r="D1175" s="4"/>
      <c r="E1175" s="4"/>
      <c r="F1175" s="4"/>
      <c r="G1175" s="18"/>
      <c r="I1175" s="18"/>
      <c r="K1175" s="18"/>
    </row>
    <row r="1176" spans="3:11" customFormat="1" x14ac:dyDescent="0.25">
      <c r="C1176" s="18"/>
      <c r="D1176" s="4"/>
      <c r="E1176" s="4"/>
      <c r="F1176" s="4"/>
      <c r="G1176" s="18"/>
      <c r="I1176" s="18"/>
      <c r="K1176" s="18"/>
    </row>
    <row r="1177" spans="3:11" customFormat="1" x14ac:dyDescent="0.25">
      <c r="C1177" s="18"/>
      <c r="D1177" s="4"/>
      <c r="E1177" s="4"/>
      <c r="F1177" s="4"/>
      <c r="G1177" s="18"/>
      <c r="I1177" s="18"/>
      <c r="K1177" s="18"/>
    </row>
    <row r="1178" spans="3:11" customFormat="1" x14ac:dyDescent="0.25">
      <c r="C1178" s="18"/>
      <c r="D1178" s="4"/>
      <c r="E1178" s="4"/>
      <c r="F1178" s="4"/>
      <c r="G1178" s="18"/>
      <c r="I1178" s="18"/>
      <c r="K1178" s="18"/>
    </row>
    <row r="1179" spans="3:11" customFormat="1" x14ac:dyDescent="0.25">
      <c r="C1179" s="18"/>
      <c r="D1179" s="4"/>
      <c r="E1179" s="4"/>
      <c r="F1179" s="4"/>
      <c r="G1179" s="18"/>
      <c r="I1179" s="18"/>
      <c r="K1179" s="18"/>
    </row>
    <row r="1180" spans="3:11" customFormat="1" x14ac:dyDescent="0.25">
      <c r="C1180" s="18"/>
      <c r="D1180" s="4"/>
      <c r="E1180" s="4"/>
      <c r="F1180" s="4"/>
      <c r="G1180" s="18"/>
      <c r="I1180" s="18"/>
      <c r="K1180" s="18"/>
    </row>
    <row r="1181" spans="3:11" customFormat="1" x14ac:dyDescent="0.25">
      <c r="C1181" s="18"/>
      <c r="D1181" s="4"/>
      <c r="E1181" s="4"/>
      <c r="F1181" s="4"/>
      <c r="G1181" s="18"/>
      <c r="I1181" s="18"/>
      <c r="K1181" s="18"/>
    </row>
    <row r="1182" spans="3:11" customFormat="1" x14ac:dyDescent="0.25">
      <c r="C1182" s="18"/>
      <c r="D1182" s="4"/>
      <c r="E1182" s="4"/>
      <c r="F1182" s="4"/>
      <c r="G1182" s="18"/>
      <c r="I1182" s="18"/>
      <c r="K1182" s="18"/>
    </row>
    <row r="1183" spans="3:11" customFormat="1" x14ac:dyDescent="0.25">
      <c r="C1183" s="18"/>
      <c r="D1183" s="4"/>
      <c r="E1183" s="4"/>
      <c r="F1183" s="4"/>
      <c r="G1183" s="18"/>
      <c r="I1183" s="18"/>
      <c r="K1183" s="18"/>
    </row>
    <row r="1184" spans="3:11" customFormat="1" x14ac:dyDescent="0.25">
      <c r="C1184" s="18"/>
      <c r="D1184" s="4"/>
      <c r="E1184" s="4"/>
      <c r="F1184" s="4"/>
      <c r="G1184" s="18"/>
      <c r="I1184" s="18"/>
      <c r="K1184" s="18"/>
    </row>
    <row r="1185" spans="3:11" customFormat="1" x14ac:dyDescent="0.25">
      <c r="C1185" s="18"/>
      <c r="D1185" s="4"/>
      <c r="E1185" s="4"/>
      <c r="F1185" s="4"/>
      <c r="G1185" s="18"/>
      <c r="I1185" s="18"/>
      <c r="K1185" s="18"/>
    </row>
    <row r="1186" spans="3:11" customFormat="1" x14ac:dyDescent="0.25">
      <c r="C1186" s="18"/>
      <c r="D1186" s="4"/>
      <c r="E1186" s="4"/>
      <c r="F1186" s="4"/>
      <c r="G1186" s="18"/>
      <c r="I1186" s="18"/>
      <c r="K1186" s="18"/>
    </row>
    <row r="1187" spans="3:11" customFormat="1" x14ac:dyDescent="0.25">
      <c r="C1187" s="18"/>
      <c r="D1187" s="4"/>
      <c r="E1187" s="4"/>
      <c r="F1187" s="4"/>
      <c r="G1187" s="18"/>
      <c r="I1187" s="18"/>
      <c r="K1187" s="18"/>
    </row>
    <row r="1188" spans="3:11" customFormat="1" x14ac:dyDescent="0.25">
      <c r="C1188" s="18"/>
      <c r="D1188" s="4"/>
      <c r="E1188" s="4"/>
      <c r="F1188" s="4"/>
      <c r="G1188" s="18"/>
      <c r="I1188" s="18"/>
      <c r="K1188" s="18"/>
    </row>
    <row r="1189" spans="3:11" customFormat="1" x14ac:dyDescent="0.25">
      <c r="C1189" s="18"/>
      <c r="D1189" s="4"/>
      <c r="E1189" s="4"/>
      <c r="F1189" s="4"/>
      <c r="G1189" s="18"/>
      <c r="I1189" s="18"/>
      <c r="K1189" s="18"/>
    </row>
    <row r="1190" spans="3:11" customFormat="1" x14ac:dyDescent="0.25">
      <c r="C1190" s="18"/>
      <c r="D1190" s="4"/>
      <c r="E1190" s="4"/>
      <c r="F1190" s="4"/>
      <c r="G1190" s="18"/>
      <c r="I1190" s="18"/>
      <c r="K1190" s="18"/>
    </row>
    <row r="1191" spans="3:11" customFormat="1" x14ac:dyDescent="0.25">
      <c r="C1191" s="18"/>
      <c r="D1191" s="4"/>
      <c r="E1191" s="4"/>
      <c r="F1191" s="4"/>
      <c r="G1191" s="18"/>
      <c r="I1191" s="18"/>
      <c r="K1191" s="18"/>
    </row>
    <row r="1192" spans="3:11" customFormat="1" x14ac:dyDescent="0.25">
      <c r="C1192" s="18"/>
      <c r="D1192" s="4"/>
      <c r="E1192" s="4"/>
      <c r="F1192" s="4"/>
      <c r="G1192" s="18"/>
      <c r="I1192" s="18"/>
      <c r="K1192" s="18"/>
    </row>
    <row r="1193" spans="3:11" customFormat="1" x14ac:dyDescent="0.25">
      <c r="C1193" s="18"/>
      <c r="D1193" s="4"/>
      <c r="E1193" s="4"/>
      <c r="F1193" s="4"/>
      <c r="G1193" s="18"/>
      <c r="I1193" s="18"/>
      <c r="K1193" s="18"/>
    </row>
    <row r="1194" spans="3:11" customFormat="1" x14ac:dyDescent="0.25">
      <c r="C1194" s="18"/>
      <c r="D1194" s="4"/>
      <c r="E1194" s="4"/>
      <c r="F1194" s="4"/>
      <c r="G1194" s="18"/>
      <c r="I1194" s="18"/>
      <c r="K1194" s="18"/>
    </row>
    <row r="1195" spans="3:11" customFormat="1" x14ac:dyDescent="0.25">
      <c r="C1195" s="18"/>
      <c r="D1195" s="4"/>
      <c r="E1195" s="4"/>
      <c r="F1195" s="4"/>
      <c r="G1195" s="18"/>
      <c r="I1195" s="18"/>
      <c r="K1195" s="18"/>
    </row>
    <row r="1196" spans="3:11" customFormat="1" x14ac:dyDescent="0.25">
      <c r="C1196" s="18"/>
      <c r="D1196" s="4"/>
      <c r="E1196" s="4"/>
      <c r="F1196" s="4"/>
      <c r="G1196" s="18"/>
      <c r="I1196" s="18"/>
      <c r="K1196" s="18"/>
    </row>
    <row r="1197" spans="3:11" customFormat="1" x14ac:dyDescent="0.25">
      <c r="C1197" s="18"/>
      <c r="D1197" s="4"/>
      <c r="E1197" s="4"/>
      <c r="F1197" s="4"/>
      <c r="G1197" s="18"/>
      <c r="I1197" s="18"/>
      <c r="K1197" s="18"/>
    </row>
    <row r="1198" spans="3:11" customFormat="1" x14ac:dyDescent="0.25">
      <c r="C1198" s="18"/>
      <c r="D1198" s="4"/>
      <c r="E1198" s="4"/>
      <c r="F1198" s="4"/>
      <c r="G1198" s="18"/>
      <c r="I1198" s="18"/>
      <c r="K1198" s="18"/>
    </row>
    <row r="1199" spans="3:11" customFormat="1" x14ac:dyDescent="0.25">
      <c r="C1199" s="18"/>
      <c r="D1199" s="4"/>
      <c r="E1199" s="4"/>
      <c r="F1199" s="4"/>
      <c r="G1199" s="18"/>
      <c r="I1199" s="18"/>
      <c r="K1199" s="18"/>
    </row>
    <row r="1200" spans="3:11" customFormat="1" x14ac:dyDescent="0.25">
      <c r="C1200" s="18"/>
      <c r="D1200" s="4"/>
      <c r="E1200" s="4"/>
      <c r="F1200" s="4"/>
      <c r="G1200" s="18"/>
      <c r="I1200" s="18"/>
      <c r="K1200" s="18"/>
    </row>
    <row r="1201" spans="3:11" customFormat="1" x14ac:dyDescent="0.25">
      <c r="C1201" s="18"/>
      <c r="D1201" s="4"/>
      <c r="E1201" s="4"/>
      <c r="F1201" s="4"/>
      <c r="G1201" s="18"/>
      <c r="I1201" s="18"/>
      <c r="K1201" s="18"/>
    </row>
    <row r="1202" spans="3:11" customFormat="1" x14ac:dyDescent="0.25">
      <c r="C1202" s="18"/>
      <c r="D1202" s="4"/>
      <c r="E1202" s="4"/>
      <c r="F1202" s="4"/>
      <c r="G1202" s="18"/>
      <c r="I1202" s="18"/>
      <c r="K1202" s="18"/>
    </row>
    <row r="1203" spans="3:11" customFormat="1" x14ac:dyDescent="0.25">
      <c r="C1203" s="18"/>
      <c r="D1203" s="4"/>
      <c r="E1203" s="4"/>
      <c r="F1203" s="4"/>
      <c r="G1203" s="18"/>
      <c r="I1203" s="18"/>
      <c r="K1203" s="18"/>
    </row>
    <row r="1204" spans="3:11" customFormat="1" x14ac:dyDescent="0.25">
      <c r="C1204" s="18"/>
      <c r="D1204" s="4"/>
      <c r="E1204" s="4"/>
      <c r="F1204" s="4"/>
      <c r="G1204" s="18"/>
      <c r="I1204" s="18"/>
      <c r="K1204" s="18"/>
    </row>
    <row r="1205" spans="3:11" customFormat="1" x14ac:dyDescent="0.25">
      <c r="C1205" s="18"/>
      <c r="D1205" s="4"/>
      <c r="E1205" s="4"/>
      <c r="F1205" s="4"/>
      <c r="G1205" s="18"/>
      <c r="I1205" s="18"/>
      <c r="K1205" s="18"/>
    </row>
    <row r="1206" spans="3:11" customFormat="1" x14ac:dyDescent="0.25">
      <c r="C1206" s="18"/>
      <c r="D1206" s="4"/>
      <c r="E1206" s="4"/>
      <c r="F1206" s="4"/>
      <c r="G1206" s="18"/>
      <c r="I1206" s="18"/>
      <c r="K1206" s="18"/>
    </row>
    <row r="1207" spans="3:11" customFormat="1" x14ac:dyDescent="0.25">
      <c r="C1207" s="18"/>
      <c r="D1207" s="4"/>
      <c r="E1207" s="4"/>
      <c r="F1207" s="4"/>
      <c r="G1207" s="18"/>
      <c r="I1207" s="18"/>
      <c r="K1207" s="18"/>
    </row>
    <row r="1208" spans="3:11" customFormat="1" x14ac:dyDescent="0.25">
      <c r="C1208" s="18"/>
      <c r="D1208" s="4"/>
      <c r="E1208" s="4"/>
      <c r="F1208" s="4"/>
      <c r="G1208" s="18"/>
      <c r="I1208" s="18"/>
      <c r="K1208" s="18"/>
    </row>
    <row r="1209" spans="3:11" customFormat="1" x14ac:dyDescent="0.25">
      <c r="C1209" s="18"/>
      <c r="D1209" s="4"/>
      <c r="E1209" s="4"/>
      <c r="F1209" s="4"/>
      <c r="G1209" s="18"/>
      <c r="I1209" s="18"/>
      <c r="K1209" s="18"/>
    </row>
    <row r="1210" spans="3:11" customFormat="1" x14ac:dyDescent="0.25">
      <c r="C1210" s="18"/>
      <c r="D1210" s="4"/>
      <c r="E1210" s="4"/>
      <c r="F1210" s="4"/>
      <c r="G1210" s="18"/>
      <c r="I1210" s="18"/>
      <c r="K1210" s="18"/>
    </row>
    <row r="1211" spans="3:11" customFormat="1" x14ac:dyDescent="0.25">
      <c r="C1211" s="18"/>
      <c r="D1211" s="4"/>
      <c r="E1211" s="4"/>
      <c r="F1211" s="4"/>
      <c r="G1211" s="18"/>
      <c r="I1211" s="18"/>
      <c r="K1211" s="18"/>
    </row>
    <row r="1212" spans="3:11" customFormat="1" x14ac:dyDescent="0.25">
      <c r="C1212" s="18"/>
      <c r="D1212" s="4"/>
      <c r="E1212" s="4"/>
      <c r="F1212" s="4"/>
      <c r="G1212" s="18"/>
      <c r="I1212" s="18"/>
      <c r="K1212" s="18"/>
    </row>
    <row r="1213" spans="3:11" customFormat="1" x14ac:dyDescent="0.25">
      <c r="C1213" s="18"/>
      <c r="D1213" s="4"/>
      <c r="E1213" s="4"/>
      <c r="F1213" s="4"/>
      <c r="G1213" s="18"/>
      <c r="I1213" s="18"/>
      <c r="K1213" s="18"/>
    </row>
    <row r="1214" spans="3:11" customFormat="1" x14ac:dyDescent="0.25">
      <c r="C1214" s="18"/>
      <c r="D1214" s="4"/>
      <c r="E1214" s="4"/>
      <c r="F1214" s="4"/>
      <c r="G1214" s="18"/>
      <c r="I1214" s="18"/>
      <c r="K1214" s="18"/>
    </row>
    <row r="1215" spans="3:11" customFormat="1" x14ac:dyDescent="0.25">
      <c r="C1215" s="18"/>
      <c r="D1215" s="4"/>
      <c r="E1215" s="4"/>
      <c r="F1215" s="4"/>
      <c r="G1215" s="18"/>
      <c r="I1215" s="18"/>
      <c r="K1215" s="18"/>
    </row>
    <row r="1216" spans="3:11" customFormat="1" x14ac:dyDescent="0.25">
      <c r="C1216" s="18"/>
      <c r="D1216" s="4"/>
      <c r="E1216" s="4"/>
      <c r="F1216" s="4"/>
      <c r="G1216" s="18"/>
      <c r="I1216" s="18"/>
      <c r="K1216" s="18"/>
    </row>
    <row r="1217" spans="3:11" customFormat="1" x14ac:dyDescent="0.25">
      <c r="C1217" s="18"/>
      <c r="D1217" s="4"/>
      <c r="E1217" s="4"/>
      <c r="F1217" s="4"/>
      <c r="G1217" s="18"/>
      <c r="I1217" s="18"/>
      <c r="K1217" s="18"/>
    </row>
    <row r="1218" spans="3:11" customFormat="1" x14ac:dyDescent="0.25">
      <c r="C1218" s="18"/>
      <c r="D1218" s="4"/>
      <c r="E1218" s="4"/>
      <c r="F1218" s="4"/>
      <c r="G1218" s="18"/>
      <c r="I1218" s="18"/>
      <c r="K1218" s="18"/>
    </row>
    <row r="1219" spans="3:11" customFormat="1" x14ac:dyDescent="0.25">
      <c r="C1219" s="18"/>
      <c r="D1219" s="4"/>
      <c r="E1219" s="4"/>
      <c r="F1219" s="4"/>
      <c r="G1219" s="18"/>
      <c r="I1219" s="18"/>
      <c r="K1219" s="18"/>
    </row>
    <row r="1220" spans="3:11" customFormat="1" x14ac:dyDescent="0.25">
      <c r="C1220" s="18"/>
      <c r="D1220" s="4"/>
      <c r="E1220" s="4"/>
      <c r="F1220" s="4"/>
      <c r="G1220" s="18"/>
      <c r="I1220" s="18"/>
      <c r="K1220" s="18"/>
    </row>
    <row r="1221" spans="3:11" customFormat="1" x14ac:dyDescent="0.25">
      <c r="C1221" s="18"/>
      <c r="D1221" s="4"/>
      <c r="E1221" s="4"/>
      <c r="F1221" s="4"/>
      <c r="G1221" s="18"/>
      <c r="I1221" s="18"/>
      <c r="K1221" s="18"/>
    </row>
    <row r="1222" spans="3:11" customFormat="1" x14ac:dyDescent="0.25">
      <c r="C1222" s="18"/>
      <c r="D1222" s="4"/>
      <c r="E1222" s="4"/>
      <c r="F1222" s="4"/>
      <c r="G1222" s="18"/>
      <c r="I1222" s="18"/>
      <c r="K1222" s="18"/>
    </row>
    <row r="1223" spans="3:11" customFormat="1" x14ac:dyDescent="0.25">
      <c r="C1223" s="18"/>
      <c r="D1223" s="4"/>
      <c r="E1223" s="4"/>
      <c r="F1223" s="4"/>
      <c r="G1223" s="18"/>
      <c r="I1223" s="18"/>
      <c r="K1223" s="18"/>
    </row>
    <row r="1224" spans="3:11" customFormat="1" x14ac:dyDescent="0.25">
      <c r="C1224" s="18"/>
      <c r="D1224" s="4"/>
      <c r="E1224" s="4"/>
      <c r="F1224" s="4"/>
      <c r="G1224" s="18"/>
      <c r="I1224" s="18"/>
      <c r="K1224" s="18"/>
    </row>
    <row r="1225" spans="3:11" customFormat="1" x14ac:dyDescent="0.25">
      <c r="C1225" s="18"/>
      <c r="D1225" s="4"/>
      <c r="E1225" s="4"/>
      <c r="F1225" s="4"/>
      <c r="G1225" s="18"/>
      <c r="I1225" s="18"/>
      <c r="K1225" s="18"/>
    </row>
    <row r="1226" spans="3:11" customFormat="1" x14ac:dyDescent="0.25">
      <c r="C1226" s="18"/>
      <c r="D1226" s="4"/>
      <c r="E1226" s="4"/>
      <c r="F1226" s="4"/>
      <c r="G1226" s="18"/>
      <c r="I1226" s="18"/>
      <c r="K1226" s="18"/>
    </row>
    <row r="1227" spans="3:11" customFormat="1" x14ac:dyDescent="0.25">
      <c r="C1227" s="18"/>
      <c r="D1227" s="4"/>
      <c r="E1227" s="4"/>
      <c r="F1227" s="4"/>
      <c r="G1227" s="18"/>
      <c r="I1227" s="18"/>
      <c r="K1227" s="18"/>
    </row>
    <row r="1228" spans="3:11" customFormat="1" x14ac:dyDescent="0.25">
      <c r="C1228" s="18"/>
      <c r="D1228" s="4"/>
      <c r="E1228" s="4"/>
      <c r="F1228" s="4"/>
      <c r="G1228" s="18"/>
      <c r="I1228" s="18"/>
      <c r="K1228" s="18"/>
    </row>
    <row r="1229" spans="3:11" customFormat="1" x14ac:dyDescent="0.25">
      <c r="C1229" s="18"/>
      <c r="D1229" s="4"/>
      <c r="E1229" s="4"/>
      <c r="F1229" s="4"/>
      <c r="G1229" s="18"/>
      <c r="I1229" s="18"/>
      <c r="K1229" s="18"/>
    </row>
    <row r="1230" spans="3:11" customFormat="1" x14ac:dyDescent="0.25">
      <c r="C1230" s="18"/>
      <c r="D1230" s="4"/>
      <c r="E1230" s="4"/>
      <c r="F1230" s="4"/>
      <c r="G1230" s="18"/>
      <c r="I1230" s="18"/>
      <c r="K1230" s="18"/>
    </row>
    <row r="1231" spans="3:11" customFormat="1" x14ac:dyDescent="0.25">
      <c r="C1231" s="18"/>
      <c r="D1231" s="4"/>
      <c r="E1231" s="4"/>
      <c r="F1231" s="4"/>
      <c r="G1231" s="18"/>
      <c r="I1231" s="18"/>
      <c r="K1231" s="18"/>
    </row>
    <row r="1232" spans="3:11" customFormat="1" x14ac:dyDescent="0.25">
      <c r="C1232" s="18"/>
      <c r="D1232" s="4"/>
      <c r="E1232" s="4"/>
      <c r="F1232" s="4"/>
      <c r="G1232" s="18"/>
      <c r="I1232" s="18"/>
      <c r="K1232" s="18"/>
    </row>
    <row r="1233" spans="3:11" customFormat="1" x14ac:dyDescent="0.25">
      <c r="C1233" s="18"/>
      <c r="D1233" s="4"/>
      <c r="E1233" s="4"/>
      <c r="F1233" s="4"/>
      <c r="G1233" s="18"/>
      <c r="I1233" s="18"/>
      <c r="K1233" s="18"/>
    </row>
    <row r="1234" spans="3:11" customFormat="1" x14ac:dyDescent="0.25">
      <c r="C1234" s="18"/>
      <c r="D1234" s="4"/>
      <c r="E1234" s="4"/>
      <c r="F1234" s="4"/>
      <c r="G1234" s="18"/>
      <c r="I1234" s="18"/>
      <c r="K1234" s="18"/>
    </row>
    <row r="1235" spans="3:11" customFormat="1" x14ac:dyDescent="0.25">
      <c r="C1235" s="18"/>
      <c r="D1235" s="4"/>
      <c r="E1235" s="4"/>
      <c r="F1235" s="4"/>
      <c r="G1235" s="18"/>
      <c r="I1235" s="18"/>
      <c r="K1235" s="18"/>
    </row>
    <row r="1236" spans="3:11" customFormat="1" x14ac:dyDescent="0.25">
      <c r="C1236" s="18"/>
      <c r="D1236" s="4"/>
      <c r="E1236" s="4"/>
      <c r="F1236" s="4"/>
      <c r="G1236" s="18"/>
      <c r="I1236" s="18"/>
      <c r="K1236" s="18"/>
    </row>
    <row r="1237" spans="3:11" customFormat="1" x14ac:dyDescent="0.25">
      <c r="C1237" s="18"/>
      <c r="D1237" s="4"/>
      <c r="E1237" s="4"/>
      <c r="F1237" s="4"/>
      <c r="G1237" s="18"/>
      <c r="I1237" s="18"/>
      <c r="K1237" s="18"/>
    </row>
    <row r="1238" spans="3:11" customFormat="1" x14ac:dyDescent="0.25">
      <c r="C1238" s="18"/>
      <c r="D1238" s="4"/>
      <c r="E1238" s="4"/>
      <c r="F1238" s="4"/>
      <c r="G1238" s="18"/>
      <c r="I1238" s="18"/>
      <c r="K1238" s="18"/>
    </row>
    <row r="1239" spans="3:11" customFormat="1" x14ac:dyDescent="0.25">
      <c r="C1239" s="18"/>
      <c r="D1239" s="4"/>
      <c r="E1239" s="4"/>
      <c r="F1239" s="4"/>
      <c r="G1239" s="18"/>
      <c r="I1239" s="18"/>
      <c r="K1239" s="18"/>
    </row>
    <row r="1240" spans="3:11" customFormat="1" x14ac:dyDescent="0.25">
      <c r="C1240" s="18"/>
      <c r="D1240" s="4"/>
      <c r="E1240" s="4"/>
      <c r="F1240" s="4"/>
      <c r="G1240" s="18"/>
      <c r="I1240" s="18"/>
      <c r="K1240" s="18"/>
    </row>
    <row r="1241" spans="3:11" customFormat="1" x14ac:dyDescent="0.25">
      <c r="C1241" s="18"/>
      <c r="D1241" s="4"/>
      <c r="E1241" s="4"/>
      <c r="F1241" s="4"/>
      <c r="G1241" s="18"/>
      <c r="I1241" s="18"/>
      <c r="K1241" s="18"/>
    </row>
    <row r="1242" spans="3:11" customFormat="1" x14ac:dyDescent="0.25">
      <c r="C1242" s="18"/>
      <c r="D1242" s="4"/>
      <c r="E1242" s="4"/>
      <c r="F1242" s="4"/>
      <c r="G1242" s="18"/>
      <c r="I1242" s="18"/>
      <c r="K1242" s="18"/>
    </row>
    <row r="1243" spans="3:11" customFormat="1" x14ac:dyDescent="0.25">
      <c r="C1243" s="18"/>
      <c r="D1243" s="4"/>
      <c r="E1243" s="4"/>
      <c r="F1243" s="4"/>
      <c r="G1243" s="18"/>
      <c r="I1243" s="18"/>
      <c r="K1243" s="18"/>
    </row>
    <row r="1244" spans="3:11" customFormat="1" x14ac:dyDescent="0.25">
      <c r="C1244" s="18"/>
      <c r="D1244" s="4"/>
      <c r="E1244" s="4"/>
      <c r="F1244" s="4"/>
      <c r="G1244" s="18"/>
      <c r="I1244" s="18"/>
      <c r="K1244" s="18"/>
    </row>
    <row r="1245" spans="3:11" customFormat="1" x14ac:dyDescent="0.25">
      <c r="C1245" s="18"/>
      <c r="D1245" s="4"/>
      <c r="E1245" s="4"/>
      <c r="F1245" s="4"/>
      <c r="G1245" s="18"/>
      <c r="I1245" s="18"/>
      <c r="K1245" s="18"/>
    </row>
    <row r="1246" spans="3:11" customFormat="1" x14ac:dyDescent="0.25">
      <c r="C1246" s="18"/>
      <c r="D1246" s="4"/>
      <c r="E1246" s="4"/>
      <c r="F1246" s="4"/>
      <c r="G1246" s="18"/>
      <c r="I1246" s="18"/>
      <c r="K1246" s="18"/>
    </row>
    <row r="1247" spans="3:11" customFormat="1" x14ac:dyDescent="0.25">
      <c r="C1247" s="18"/>
      <c r="D1247" s="4"/>
      <c r="E1247" s="4"/>
      <c r="F1247" s="4"/>
      <c r="G1247" s="18"/>
      <c r="I1247" s="18"/>
      <c r="K1247" s="18"/>
    </row>
    <row r="1248" spans="3:11" customFormat="1" x14ac:dyDescent="0.25">
      <c r="C1248" s="18"/>
      <c r="D1248" s="4"/>
      <c r="E1248" s="4"/>
      <c r="F1248" s="4"/>
      <c r="G1248" s="18"/>
      <c r="I1248" s="18"/>
      <c r="K1248" s="18"/>
    </row>
    <row r="1249" spans="3:11" customFormat="1" x14ac:dyDescent="0.25">
      <c r="C1249" s="18"/>
      <c r="D1249" s="4"/>
      <c r="E1249" s="4"/>
      <c r="F1249" s="4"/>
      <c r="G1249" s="18"/>
      <c r="I1249" s="18"/>
      <c r="K1249" s="18"/>
    </row>
    <row r="1250" spans="3:11" customFormat="1" x14ac:dyDescent="0.25">
      <c r="C1250" s="18"/>
      <c r="D1250" s="4"/>
      <c r="E1250" s="4"/>
      <c r="F1250" s="4"/>
      <c r="G1250" s="18"/>
      <c r="I1250" s="18"/>
      <c r="K1250" s="18"/>
    </row>
    <row r="1251" spans="3:11" customFormat="1" x14ac:dyDescent="0.25">
      <c r="C1251" s="18"/>
      <c r="D1251" s="4"/>
      <c r="E1251" s="4"/>
      <c r="F1251" s="4"/>
      <c r="G1251" s="18"/>
      <c r="I1251" s="18"/>
      <c r="K1251" s="18"/>
    </row>
    <row r="1252" spans="3:11" customFormat="1" x14ac:dyDescent="0.25">
      <c r="C1252" s="18"/>
      <c r="D1252" s="4"/>
      <c r="E1252" s="4"/>
      <c r="F1252" s="4"/>
      <c r="G1252" s="18"/>
      <c r="I1252" s="18"/>
      <c r="K1252" s="18"/>
    </row>
    <row r="1253" spans="3:11" customFormat="1" x14ac:dyDescent="0.25">
      <c r="C1253" s="18"/>
      <c r="D1253" s="4"/>
      <c r="E1253" s="4"/>
      <c r="F1253" s="4"/>
      <c r="G1253" s="18"/>
      <c r="I1253" s="18"/>
      <c r="K1253" s="18"/>
    </row>
    <row r="1254" spans="3:11" customFormat="1" x14ac:dyDescent="0.25">
      <c r="C1254" s="18"/>
      <c r="D1254" s="4"/>
      <c r="E1254" s="4"/>
      <c r="F1254" s="4"/>
      <c r="G1254" s="18"/>
      <c r="I1254" s="18"/>
      <c r="K1254" s="18"/>
    </row>
    <row r="1255" spans="3:11" customFormat="1" x14ac:dyDescent="0.25">
      <c r="C1255" s="18"/>
      <c r="D1255" s="4"/>
      <c r="E1255" s="4"/>
      <c r="F1255" s="4"/>
      <c r="G1255" s="18"/>
      <c r="I1255" s="18"/>
      <c r="K1255" s="18"/>
    </row>
    <row r="1256" spans="3:11" customFormat="1" x14ac:dyDescent="0.25">
      <c r="C1256" s="18"/>
      <c r="D1256" s="4"/>
      <c r="E1256" s="4"/>
      <c r="F1256" s="4"/>
      <c r="G1256" s="18"/>
      <c r="I1256" s="18"/>
      <c r="K1256" s="18"/>
    </row>
    <row r="1257" spans="3:11" customFormat="1" x14ac:dyDescent="0.25">
      <c r="C1257" s="18"/>
      <c r="D1257" s="4"/>
      <c r="E1257" s="4"/>
      <c r="F1257" s="4"/>
      <c r="G1257" s="18"/>
      <c r="I1257" s="18"/>
      <c r="K1257" s="18"/>
    </row>
    <row r="1258" spans="3:11" customFormat="1" x14ac:dyDescent="0.25">
      <c r="C1258" s="18"/>
      <c r="D1258" s="4"/>
      <c r="E1258" s="4"/>
      <c r="F1258" s="4"/>
      <c r="G1258" s="18"/>
      <c r="I1258" s="18"/>
      <c r="K1258" s="18"/>
    </row>
    <row r="1259" spans="3:11" customFormat="1" x14ac:dyDescent="0.25">
      <c r="C1259" s="18"/>
      <c r="D1259" s="4"/>
      <c r="E1259" s="4"/>
      <c r="F1259" s="4"/>
      <c r="G1259" s="18"/>
      <c r="I1259" s="18"/>
      <c r="K1259" s="18"/>
    </row>
    <row r="1260" spans="3:11" customFormat="1" x14ac:dyDescent="0.25">
      <c r="C1260" s="18"/>
      <c r="D1260" s="4"/>
      <c r="E1260" s="4"/>
      <c r="F1260" s="4"/>
      <c r="G1260" s="18"/>
      <c r="I1260" s="18"/>
      <c r="K1260" s="18"/>
    </row>
    <row r="1261" spans="3:11" customFormat="1" x14ac:dyDescent="0.25">
      <c r="C1261" s="18"/>
      <c r="D1261" s="4"/>
      <c r="E1261" s="4"/>
      <c r="F1261" s="4"/>
      <c r="G1261" s="18"/>
      <c r="I1261" s="18"/>
      <c r="K1261" s="18"/>
    </row>
    <row r="1262" spans="3:11" customFormat="1" x14ac:dyDescent="0.25">
      <c r="C1262" s="18"/>
      <c r="D1262" s="4"/>
      <c r="E1262" s="4"/>
      <c r="F1262" s="4"/>
      <c r="G1262" s="18"/>
      <c r="I1262" s="18"/>
      <c r="K1262" s="18"/>
    </row>
    <row r="1263" spans="3:11" customFormat="1" x14ac:dyDescent="0.25">
      <c r="C1263" s="18"/>
      <c r="D1263" s="4"/>
      <c r="E1263" s="4"/>
      <c r="F1263" s="4"/>
      <c r="G1263" s="18"/>
      <c r="I1263" s="18"/>
      <c r="K1263" s="18"/>
    </row>
    <row r="1264" spans="3:11" customFormat="1" x14ac:dyDescent="0.25">
      <c r="C1264" s="18"/>
      <c r="D1264" s="4"/>
      <c r="E1264" s="4"/>
      <c r="F1264" s="4"/>
      <c r="G1264" s="18"/>
      <c r="I1264" s="18"/>
      <c r="K1264" s="18"/>
    </row>
    <row r="1265" spans="3:11" customFormat="1" x14ac:dyDescent="0.25">
      <c r="C1265" s="18"/>
      <c r="D1265" s="4"/>
      <c r="E1265" s="4"/>
      <c r="F1265" s="4"/>
      <c r="G1265" s="18"/>
      <c r="I1265" s="18"/>
      <c r="K1265" s="18"/>
    </row>
    <row r="1266" spans="3:11" customFormat="1" x14ac:dyDescent="0.25">
      <c r="C1266" s="18"/>
      <c r="D1266" s="4"/>
      <c r="E1266" s="4"/>
      <c r="F1266" s="4"/>
      <c r="G1266" s="18"/>
      <c r="I1266" s="18"/>
      <c r="K1266" s="18"/>
    </row>
    <row r="1267" spans="3:11" customFormat="1" x14ac:dyDescent="0.25">
      <c r="C1267" s="18"/>
      <c r="D1267" s="4"/>
      <c r="E1267" s="4"/>
      <c r="F1267" s="4"/>
      <c r="G1267" s="18"/>
      <c r="I1267" s="18"/>
      <c r="K1267" s="18"/>
    </row>
    <row r="1268" spans="3:11" customFormat="1" x14ac:dyDescent="0.25">
      <c r="C1268" s="18"/>
      <c r="D1268" s="4"/>
      <c r="E1268" s="4"/>
      <c r="F1268" s="4"/>
      <c r="G1268" s="18"/>
      <c r="I1268" s="18"/>
      <c r="K1268" s="18"/>
    </row>
    <row r="1269" spans="3:11" customFormat="1" x14ac:dyDescent="0.25">
      <c r="C1269" s="18"/>
      <c r="D1269" s="4"/>
      <c r="E1269" s="4"/>
      <c r="F1269" s="4"/>
      <c r="G1269" s="18"/>
      <c r="I1269" s="18"/>
      <c r="K1269" s="18"/>
    </row>
    <row r="1270" spans="3:11" customFormat="1" x14ac:dyDescent="0.25">
      <c r="C1270" s="18"/>
      <c r="D1270" s="4"/>
      <c r="E1270" s="4"/>
      <c r="F1270" s="4"/>
      <c r="G1270" s="18"/>
      <c r="I1270" s="18"/>
      <c r="K1270" s="18"/>
    </row>
    <row r="1271" spans="3:11" customFormat="1" x14ac:dyDescent="0.25">
      <c r="C1271" s="18"/>
      <c r="D1271" s="4"/>
      <c r="E1271" s="4"/>
      <c r="F1271" s="4"/>
      <c r="G1271" s="18"/>
      <c r="I1271" s="18"/>
      <c r="K1271" s="18"/>
    </row>
    <row r="1272" spans="3:11" customFormat="1" x14ac:dyDescent="0.25">
      <c r="C1272" s="18"/>
      <c r="D1272" s="4"/>
      <c r="E1272" s="4"/>
      <c r="F1272" s="4"/>
      <c r="G1272" s="18"/>
      <c r="I1272" s="18"/>
      <c r="K1272" s="18"/>
    </row>
    <row r="1273" spans="3:11" customFormat="1" x14ac:dyDescent="0.25">
      <c r="C1273" s="18"/>
      <c r="D1273" s="4"/>
      <c r="E1273" s="4"/>
      <c r="F1273" s="4"/>
      <c r="G1273" s="18"/>
      <c r="I1273" s="18"/>
      <c r="K1273" s="18"/>
    </row>
    <row r="1274" spans="3:11" customFormat="1" x14ac:dyDescent="0.25">
      <c r="C1274" s="18"/>
      <c r="D1274" s="4"/>
      <c r="E1274" s="4"/>
      <c r="F1274" s="4"/>
      <c r="G1274" s="18"/>
      <c r="I1274" s="18"/>
      <c r="K1274" s="18"/>
    </row>
    <row r="1275" spans="3:11" customFormat="1" x14ac:dyDescent="0.25">
      <c r="C1275" s="18"/>
      <c r="D1275" s="4"/>
      <c r="E1275" s="4"/>
      <c r="F1275" s="4"/>
      <c r="G1275" s="18"/>
      <c r="I1275" s="18"/>
      <c r="K1275" s="18"/>
    </row>
    <row r="1276" spans="3:11" customFormat="1" x14ac:dyDescent="0.25">
      <c r="C1276" s="18"/>
      <c r="D1276" s="4"/>
      <c r="E1276" s="4"/>
      <c r="F1276" s="4"/>
      <c r="G1276" s="18"/>
      <c r="I1276" s="18"/>
      <c r="K1276" s="18"/>
    </row>
    <row r="1277" spans="3:11" customFormat="1" x14ac:dyDescent="0.25">
      <c r="C1277" s="18"/>
      <c r="D1277" s="4"/>
      <c r="E1277" s="4"/>
      <c r="F1277" s="4"/>
      <c r="G1277" s="18"/>
      <c r="I1277" s="18"/>
      <c r="K1277" s="18"/>
    </row>
    <row r="1278" spans="3:11" customFormat="1" x14ac:dyDescent="0.25">
      <c r="C1278" s="18"/>
      <c r="D1278" s="4"/>
      <c r="E1278" s="4"/>
      <c r="F1278" s="4"/>
      <c r="G1278" s="18"/>
      <c r="I1278" s="18"/>
      <c r="K1278" s="18"/>
    </row>
    <row r="1279" spans="3:11" customFormat="1" x14ac:dyDescent="0.25">
      <c r="C1279" s="18"/>
      <c r="D1279" s="4"/>
      <c r="E1279" s="4"/>
      <c r="F1279" s="4"/>
      <c r="G1279" s="18"/>
      <c r="I1279" s="18"/>
      <c r="K1279" s="18"/>
    </row>
    <row r="1280" spans="3:11" customFormat="1" x14ac:dyDescent="0.25">
      <c r="C1280" s="18"/>
      <c r="D1280" s="4"/>
      <c r="E1280" s="4"/>
      <c r="F1280" s="4"/>
      <c r="G1280" s="18"/>
      <c r="I1280" s="18"/>
      <c r="K1280" s="18"/>
    </row>
    <row r="1281" spans="3:11" customFormat="1" x14ac:dyDescent="0.25">
      <c r="C1281" s="18"/>
      <c r="D1281" s="4"/>
      <c r="E1281" s="4"/>
      <c r="F1281" s="4"/>
      <c r="G1281" s="18"/>
      <c r="I1281" s="18"/>
      <c r="K1281" s="18"/>
    </row>
    <row r="1282" spans="3:11" customFormat="1" x14ac:dyDescent="0.25">
      <c r="C1282" s="18"/>
      <c r="D1282" s="4"/>
      <c r="E1282" s="4"/>
      <c r="F1282" s="4"/>
      <c r="G1282" s="18"/>
      <c r="I1282" s="18"/>
      <c r="K1282" s="18"/>
    </row>
    <row r="1283" spans="3:11" customFormat="1" x14ac:dyDescent="0.25">
      <c r="C1283" s="18"/>
      <c r="D1283" s="4"/>
      <c r="E1283" s="4"/>
      <c r="F1283" s="4"/>
      <c r="G1283" s="18"/>
      <c r="I1283" s="18"/>
      <c r="K1283" s="18"/>
    </row>
    <row r="1284" spans="3:11" customFormat="1" x14ac:dyDescent="0.25">
      <c r="C1284" s="18"/>
      <c r="D1284" s="4"/>
      <c r="E1284" s="4"/>
      <c r="F1284" s="4"/>
      <c r="G1284" s="18"/>
      <c r="I1284" s="18"/>
      <c r="K1284" s="18"/>
    </row>
    <row r="1285" spans="3:11" customFormat="1" x14ac:dyDescent="0.25">
      <c r="C1285" s="18"/>
      <c r="D1285" s="4"/>
      <c r="E1285" s="4"/>
      <c r="F1285" s="4"/>
      <c r="G1285" s="18"/>
      <c r="I1285" s="18"/>
      <c r="K1285" s="18"/>
    </row>
    <row r="1286" spans="3:11" customFormat="1" x14ac:dyDescent="0.25">
      <c r="C1286" s="18"/>
      <c r="D1286" s="4"/>
      <c r="E1286" s="4"/>
      <c r="F1286" s="4"/>
      <c r="G1286" s="18"/>
      <c r="I1286" s="18"/>
      <c r="K1286" s="18"/>
    </row>
    <row r="1287" spans="3:11" customFormat="1" x14ac:dyDescent="0.25">
      <c r="C1287" s="18"/>
      <c r="D1287" s="4"/>
      <c r="E1287" s="4"/>
      <c r="F1287" s="4"/>
      <c r="G1287" s="18"/>
      <c r="I1287" s="18"/>
      <c r="K1287" s="18"/>
    </row>
    <row r="1288" spans="3:11" customFormat="1" x14ac:dyDescent="0.25">
      <c r="C1288" s="18"/>
      <c r="D1288" s="4"/>
      <c r="E1288" s="4"/>
      <c r="F1288" s="4"/>
      <c r="G1288" s="18"/>
      <c r="I1288" s="18"/>
      <c r="K1288" s="18"/>
    </row>
    <row r="1289" spans="3:11" customFormat="1" x14ac:dyDescent="0.25">
      <c r="C1289" s="18"/>
      <c r="D1289" s="4"/>
      <c r="E1289" s="4"/>
      <c r="F1289" s="4"/>
      <c r="G1289" s="18"/>
      <c r="I1289" s="18"/>
      <c r="K1289" s="18"/>
    </row>
    <row r="1290" spans="3:11" customFormat="1" x14ac:dyDescent="0.25">
      <c r="C1290" s="18"/>
      <c r="D1290" s="4"/>
      <c r="E1290" s="4"/>
      <c r="F1290" s="4"/>
      <c r="G1290" s="18"/>
      <c r="I1290" s="18"/>
      <c r="K1290" s="18"/>
    </row>
    <row r="1291" spans="3:11" customFormat="1" x14ac:dyDescent="0.25">
      <c r="C1291" s="18"/>
      <c r="D1291" s="4"/>
      <c r="E1291" s="4"/>
      <c r="F1291" s="4"/>
      <c r="G1291" s="18"/>
      <c r="I1291" s="18"/>
      <c r="K1291" s="18"/>
    </row>
    <row r="1292" spans="3:11" customFormat="1" x14ac:dyDescent="0.25">
      <c r="C1292" s="18"/>
      <c r="D1292" s="4"/>
      <c r="E1292" s="4"/>
      <c r="F1292" s="4"/>
      <c r="G1292" s="18"/>
      <c r="I1292" s="18"/>
      <c r="K1292" s="18"/>
    </row>
    <row r="1293" spans="3:11" customFormat="1" x14ac:dyDescent="0.25">
      <c r="C1293" s="18"/>
      <c r="D1293" s="4"/>
      <c r="E1293" s="4"/>
      <c r="F1293" s="4"/>
      <c r="G1293" s="18"/>
      <c r="I1293" s="18"/>
      <c r="K1293" s="18"/>
    </row>
    <row r="1294" spans="3:11" customFormat="1" x14ac:dyDescent="0.25">
      <c r="C1294" s="18"/>
      <c r="D1294" s="4"/>
      <c r="E1294" s="4"/>
      <c r="F1294" s="4"/>
      <c r="G1294" s="18"/>
      <c r="I1294" s="18"/>
      <c r="K1294" s="18"/>
    </row>
    <row r="1295" spans="3:11" customFormat="1" x14ac:dyDescent="0.25">
      <c r="C1295" s="18"/>
      <c r="D1295" s="4"/>
      <c r="E1295" s="4"/>
      <c r="F1295" s="4"/>
      <c r="G1295" s="18"/>
      <c r="I1295" s="18"/>
      <c r="K1295" s="18"/>
    </row>
    <row r="1296" spans="3:11" customFormat="1" x14ac:dyDescent="0.25">
      <c r="C1296" s="18"/>
      <c r="D1296" s="4"/>
      <c r="E1296" s="4"/>
      <c r="F1296" s="4"/>
      <c r="G1296" s="18"/>
      <c r="I1296" s="18"/>
      <c r="K1296" s="18"/>
    </row>
    <row r="1297" spans="3:11" customFormat="1" x14ac:dyDescent="0.25">
      <c r="C1297" s="18"/>
      <c r="D1297" s="4"/>
      <c r="E1297" s="4"/>
      <c r="F1297" s="4"/>
      <c r="G1297" s="18"/>
      <c r="I1297" s="18"/>
      <c r="K1297" s="18"/>
    </row>
    <row r="1298" spans="3:11" customFormat="1" x14ac:dyDescent="0.25">
      <c r="C1298" s="18"/>
      <c r="D1298" s="4"/>
      <c r="E1298" s="4"/>
      <c r="F1298" s="4"/>
      <c r="G1298" s="18"/>
      <c r="I1298" s="18"/>
      <c r="K1298" s="18"/>
    </row>
    <row r="1299" spans="3:11" customFormat="1" x14ac:dyDescent="0.25">
      <c r="C1299" s="18"/>
      <c r="D1299" s="4"/>
      <c r="E1299" s="4"/>
      <c r="F1299" s="4"/>
      <c r="G1299" s="18"/>
      <c r="I1299" s="18"/>
      <c r="K1299" s="18"/>
    </row>
    <row r="1300" spans="3:11" customFormat="1" x14ac:dyDescent="0.25">
      <c r="C1300" s="18"/>
      <c r="D1300" s="4"/>
      <c r="E1300" s="4"/>
      <c r="F1300" s="4"/>
      <c r="G1300" s="18"/>
      <c r="I1300" s="18"/>
      <c r="K1300" s="18"/>
    </row>
    <row r="1301" spans="3:11" customFormat="1" x14ac:dyDescent="0.25">
      <c r="C1301" s="18"/>
      <c r="D1301" s="4"/>
      <c r="E1301" s="4"/>
      <c r="F1301" s="4"/>
      <c r="G1301" s="18"/>
      <c r="I1301" s="18"/>
      <c r="K1301" s="18"/>
    </row>
    <row r="1302" spans="3:11" customFormat="1" x14ac:dyDescent="0.25">
      <c r="C1302" s="18"/>
      <c r="D1302" s="4"/>
      <c r="E1302" s="4"/>
      <c r="F1302" s="4"/>
      <c r="G1302" s="18"/>
      <c r="I1302" s="18"/>
      <c r="K1302" s="18"/>
    </row>
    <row r="1303" spans="3:11" customFormat="1" x14ac:dyDescent="0.25">
      <c r="C1303" s="18"/>
      <c r="D1303" s="4"/>
      <c r="E1303" s="4"/>
      <c r="F1303" s="4"/>
      <c r="G1303" s="18"/>
      <c r="I1303" s="18"/>
      <c r="K1303" s="18"/>
    </row>
    <row r="1304" spans="3:11" customFormat="1" x14ac:dyDescent="0.25">
      <c r="C1304" s="18"/>
      <c r="D1304" s="4"/>
      <c r="E1304" s="4"/>
      <c r="F1304" s="4"/>
      <c r="G1304" s="18"/>
      <c r="I1304" s="18"/>
      <c r="K1304" s="18"/>
    </row>
    <row r="1305" spans="3:11" customFormat="1" x14ac:dyDescent="0.25">
      <c r="C1305" s="18"/>
      <c r="D1305" s="4"/>
      <c r="E1305" s="4"/>
      <c r="F1305" s="4"/>
      <c r="G1305" s="18"/>
      <c r="I1305" s="18"/>
      <c r="K1305" s="18"/>
    </row>
    <row r="1306" spans="3:11" customFormat="1" x14ac:dyDescent="0.25">
      <c r="C1306" s="18"/>
      <c r="D1306" s="4"/>
      <c r="E1306" s="4"/>
      <c r="F1306" s="4"/>
      <c r="G1306" s="18"/>
      <c r="I1306" s="18"/>
      <c r="K1306" s="18"/>
    </row>
    <row r="1307" spans="3:11" customFormat="1" x14ac:dyDescent="0.25">
      <c r="C1307" s="18"/>
      <c r="D1307" s="4"/>
      <c r="E1307" s="4"/>
      <c r="F1307" s="4"/>
      <c r="G1307" s="18"/>
      <c r="I1307" s="18"/>
      <c r="K1307" s="18"/>
    </row>
    <row r="1308" spans="3:11" customFormat="1" x14ac:dyDescent="0.25">
      <c r="C1308" s="18"/>
      <c r="D1308" s="4"/>
      <c r="E1308" s="4"/>
      <c r="F1308" s="4"/>
      <c r="G1308" s="18"/>
      <c r="I1308" s="18"/>
      <c r="K1308" s="18"/>
    </row>
    <row r="1309" spans="3:11" customFormat="1" x14ac:dyDescent="0.25">
      <c r="C1309" s="18"/>
      <c r="D1309" s="4"/>
      <c r="E1309" s="4"/>
      <c r="F1309" s="4"/>
      <c r="G1309" s="18"/>
      <c r="I1309" s="18"/>
      <c r="K1309" s="18"/>
    </row>
    <row r="1310" spans="3:11" customFormat="1" x14ac:dyDescent="0.25">
      <c r="C1310" s="18"/>
      <c r="D1310" s="4"/>
      <c r="E1310" s="4"/>
      <c r="F1310" s="4"/>
      <c r="G1310" s="18"/>
      <c r="I1310" s="18"/>
      <c r="K1310" s="18"/>
    </row>
    <row r="1311" spans="3:11" customFormat="1" x14ac:dyDescent="0.25">
      <c r="C1311" s="18"/>
      <c r="D1311" s="4"/>
      <c r="E1311" s="4"/>
      <c r="F1311" s="4"/>
      <c r="G1311" s="18"/>
      <c r="I1311" s="18"/>
      <c r="K1311" s="18"/>
    </row>
    <row r="1312" spans="3:11" customFormat="1" x14ac:dyDescent="0.25">
      <c r="C1312" s="18"/>
      <c r="D1312" s="4"/>
      <c r="E1312" s="4"/>
      <c r="F1312" s="4"/>
      <c r="G1312" s="18"/>
      <c r="I1312" s="18"/>
      <c r="K1312" s="18"/>
    </row>
    <row r="1313" spans="3:11" customFormat="1" x14ac:dyDescent="0.25">
      <c r="C1313" s="18"/>
      <c r="D1313" s="4"/>
      <c r="E1313" s="4"/>
      <c r="F1313" s="4"/>
      <c r="G1313" s="18"/>
      <c r="I1313" s="18"/>
      <c r="K1313" s="18"/>
    </row>
    <row r="1314" spans="3:11" customFormat="1" x14ac:dyDescent="0.25">
      <c r="C1314" s="18"/>
      <c r="D1314" s="4"/>
      <c r="E1314" s="4"/>
      <c r="F1314" s="4"/>
      <c r="G1314" s="18"/>
      <c r="I1314" s="18"/>
      <c r="K1314" s="18"/>
    </row>
    <row r="1315" spans="3:11" customFormat="1" x14ac:dyDescent="0.25">
      <c r="C1315" s="18"/>
      <c r="D1315" s="4"/>
      <c r="E1315" s="4"/>
      <c r="F1315" s="4"/>
      <c r="G1315" s="18"/>
      <c r="I1315" s="18"/>
      <c r="K1315" s="18"/>
    </row>
    <row r="1316" spans="3:11" customFormat="1" x14ac:dyDescent="0.25">
      <c r="C1316" s="18"/>
      <c r="D1316" s="4"/>
      <c r="E1316" s="4"/>
      <c r="F1316" s="4"/>
      <c r="G1316" s="18"/>
      <c r="I1316" s="18"/>
      <c r="K1316" s="18"/>
    </row>
    <row r="1317" spans="3:11" customFormat="1" x14ac:dyDescent="0.25">
      <c r="C1317" s="18"/>
      <c r="D1317" s="4"/>
      <c r="E1317" s="4"/>
      <c r="F1317" s="4"/>
      <c r="G1317" s="18"/>
      <c r="I1317" s="18"/>
      <c r="K1317" s="18"/>
    </row>
    <row r="1318" spans="3:11" customFormat="1" x14ac:dyDescent="0.25">
      <c r="C1318" s="18"/>
      <c r="D1318" s="4"/>
      <c r="E1318" s="4"/>
      <c r="F1318" s="4"/>
      <c r="G1318" s="18"/>
      <c r="I1318" s="18"/>
      <c r="K1318" s="18"/>
    </row>
    <row r="1319" spans="3:11" customFormat="1" x14ac:dyDescent="0.25">
      <c r="C1319" s="18"/>
      <c r="D1319" s="4"/>
      <c r="E1319" s="4"/>
      <c r="F1319" s="4"/>
      <c r="G1319" s="18"/>
      <c r="I1319" s="18"/>
      <c r="K1319" s="18"/>
    </row>
    <row r="1320" spans="3:11" customFormat="1" x14ac:dyDescent="0.25">
      <c r="C1320" s="18"/>
      <c r="D1320" s="4"/>
      <c r="E1320" s="4"/>
      <c r="F1320" s="4"/>
      <c r="G1320" s="18"/>
      <c r="I1320" s="18"/>
      <c r="K1320" s="18"/>
    </row>
    <row r="1321" spans="3:11" customFormat="1" x14ac:dyDescent="0.25">
      <c r="C1321" s="18"/>
      <c r="D1321" s="4"/>
      <c r="E1321" s="4"/>
      <c r="F1321" s="4"/>
      <c r="G1321" s="18"/>
      <c r="I1321" s="18"/>
      <c r="K1321" s="18"/>
    </row>
    <row r="1322" spans="3:11" customFormat="1" x14ac:dyDescent="0.25">
      <c r="C1322" s="18"/>
      <c r="D1322" s="4"/>
      <c r="E1322" s="4"/>
      <c r="F1322" s="4"/>
      <c r="G1322" s="18"/>
      <c r="I1322" s="18"/>
      <c r="K1322" s="18"/>
    </row>
    <row r="1323" spans="3:11" customFormat="1" x14ac:dyDescent="0.25">
      <c r="C1323" s="18"/>
      <c r="D1323" s="4"/>
      <c r="E1323" s="4"/>
      <c r="F1323" s="4"/>
      <c r="G1323" s="18"/>
      <c r="I1323" s="18"/>
      <c r="K1323" s="18"/>
    </row>
    <row r="1324" spans="3:11" customFormat="1" x14ac:dyDescent="0.25">
      <c r="C1324" s="18"/>
      <c r="D1324" s="4"/>
      <c r="E1324" s="4"/>
      <c r="F1324" s="4"/>
      <c r="G1324" s="18"/>
      <c r="I1324" s="18"/>
      <c r="K1324" s="18"/>
    </row>
    <row r="1325" spans="3:11" customFormat="1" x14ac:dyDescent="0.25">
      <c r="C1325" s="18"/>
      <c r="D1325" s="4"/>
      <c r="E1325" s="4"/>
      <c r="F1325" s="4"/>
      <c r="G1325" s="18"/>
      <c r="I1325" s="18"/>
      <c r="K1325" s="18"/>
    </row>
    <row r="1326" spans="3:11" customFormat="1" x14ac:dyDescent="0.25">
      <c r="C1326" s="18"/>
      <c r="D1326" s="4"/>
      <c r="E1326" s="4"/>
      <c r="F1326" s="4"/>
      <c r="G1326" s="18"/>
      <c r="I1326" s="18"/>
      <c r="K1326" s="18"/>
    </row>
    <row r="1327" spans="3:11" customFormat="1" x14ac:dyDescent="0.25">
      <c r="C1327" s="18"/>
      <c r="D1327" s="4"/>
      <c r="E1327" s="4"/>
      <c r="F1327" s="4"/>
      <c r="G1327" s="18"/>
      <c r="I1327" s="18"/>
      <c r="K1327" s="18"/>
    </row>
    <row r="1328" spans="3:11" customFormat="1" x14ac:dyDescent="0.25">
      <c r="C1328" s="18"/>
      <c r="D1328" s="4"/>
      <c r="E1328" s="4"/>
      <c r="F1328" s="4"/>
      <c r="G1328" s="18"/>
      <c r="I1328" s="18"/>
      <c r="K1328" s="18"/>
    </row>
    <row r="1329" spans="3:11" customFormat="1" x14ac:dyDescent="0.25">
      <c r="C1329" s="18"/>
      <c r="D1329" s="4"/>
      <c r="E1329" s="4"/>
      <c r="F1329" s="4"/>
      <c r="G1329" s="18"/>
      <c r="I1329" s="18"/>
      <c r="K1329" s="18"/>
    </row>
    <row r="1330" spans="3:11" customFormat="1" x14ac:dyDescent="0.25">
      <c r="C1330" s="18"/>
      <c r="D1330" s="4"/>
      <c r="E1330" s="4"/>
      <c r="F1330" s="4"/>
      <c r="G1330" s="18"/>
      <c r="I1330" s="18"/>
      <c r="K1330" s="18"/>
    </row>
    <row r="1331" spans="3:11" customFormat="1" x14ac:dyDescent="0.25">
      <c r="C1331" s="18"/>
      <c r="D1331" s="4"/>
      <c r="E1331" s="4"/>
      <c r="F1331" s="4"/>
      <c r="G1331" s="18"/>
      <c r="I1331" s="18"/>
      <c r="K1331" s="18"/>
    </row>
    <row r="1332" spans="3:11" customFormat="1" x14ac:dyDescent="0.25">
      <c r="C1332" s="18"/>
      <c r="D1332" s="4"/>
      <c r="E1332" s="4"/>
      <c r="F1332" s="4"/>
      <c r="G1332" s="18"/>
      <c r="I1332" s="18"/>
      <c r="K1332" s="18"/>
    </row>
    <row r="1333" spans="3:11" customFormat="1" x14ac:dyDescent="0.25">
      <c r="C1333" s="18"/>
      <c r="D1333" s="4"/>
      <c r="E1333" s="4"/>
      <c r="F1333" s="4"/>
      <c r="G1333" s="18"/>
      <c r="I1333" s="18"/>
      <c r="K1333" s="18"/>
    </row>
    <row r="1334" spans="3:11" customFormat="1" x14ac:dyDescent="0.25">
      <c r="C1334" s="18"/>
      <c r="D1334" s="4"/>
      <c r="E1334" s="4"/>
      <c r="F1334" s="4"/>
      <c r="G1334" s="18"/>
      <c r="I1334" s="18"/>
      <c r="K1334" s="18"/>
    </row>
    <row r="1335" spans="3:11" customFormat="1" x14ac:dyDescent="0.25">
      <c r="C1335" s="18"/>
      <c r="D1335" s="4"/>
      <c r="E1335" s="4"/>
      <c r="F1335" s="4"/>
      <c r="G1335" s="18"/>
      <c r="I1335" s="18"/>
      <c r="K1335" s="18"/>
    </row>
    <row r="1336" spans="3:11" customFormat="1" x14ac:dyDescent="0.25">
      <c r="C1336" s="18"/>
      <c r="D1336" s="4"/>
      <c r="E1336" s="4"/>
      <c r="F1336" s="4"/>
      <c r="G1336" s="18"/>
      <c r="I1336" s="18"/>
      <c r="K1336" s="18"/>
    </row>
    <row r="1337" spans="3:11" customFormat="1" x14ac:dyDescent="0.25">
      <c r="C1337" s="18"/>
      <c r="D1337" s="4"/>
      <c r="E1337" s="4"/>
      <c r="F1337" s="4"/>
      <c r="G1337" s="18"/>
      <c r="I1337" s="18"/>
      <c r="K1337" s="18"/>
    </row>
    <row r="1338" spans="3:11" customFormat="1" x14ac:dyDescent="0.25">
      <c r="C1338" s="18"/>
      <c r="D1338" s="4"/>
      <c r="E1338" s="4"/>
      <c r="F1338" s="4"/>
      <c r="G1338" s="18"/>
      <c r="I1338" s="18"/>
      <c r="K1338" s="18"/>
    </row>
    <row r="1339" spans="3:11" customFormat="1" x14ac:dyDescent="0.25">
      <c r="C1339" s="18"/>
      <c r="D1339" s="4"/>
      <c r="E1339" s="4"/>
      <c r="F1339" s="4"/>
      <c r="G1339" s="18"/>
      <c r="I1339" s="18"/>
      <c r="K1339" s="18"/>
    </row>
    <row r="1340" spans="3:11" customFormat="1" x14ac:dyDescent="0.25">
      <c r="C1340" s="18"/>
      <c r="D1340" s="4"/>
      <c r="E1340" s="4"/>
      <c r="F1340" s="4"/>
      <c r="G1340" s="18"/>
      <c r="I1340" s="18"/>
      <c r="K1340" s="18"/>
    </row>
    <row r="1341" spans="3:11" customFormat="1" x14ac:dyDescent="0.25">
      <c r="C1341" s="18"/>
      <c r="D1341" s="4"/>
      <c r="E1341" s="4"/>
      <c r="F1341" s="4"/>
      <c r="G1341" s="18"/>
      <c r="I1341" s="18"/>
      <c r="K1341" s="18"/>
    </row>
    <row r="1342" spans="3:11" customFormat="1" x14ac:dyDescent="0.25">
      <c r="C1342" s="18"/>
      <c r="D1342" s="4"/>
      <c r="E1342" s="4"/>
      <c r="F1342" s="4"/>
      <c r="G1342" s="18"/>
      <c r="I1342" s="18"/>
      <c r="K1342" s="18"/>
    </row>
    <row r="1343" spans="3:11" customFormat="1" x14ac:dyDescent="0.25">
      <c r="C1343" s="18"/>
      <c r="D1343" s="4"/>
      <c r="E1343" s="4"/>
      <c r="F1343" s="4"/>
      <c r="G1343" s="18"/>
      <c r="I1343" s="18"/>
      <c r="K1343" s="18"/>
    </row>
    <row r="1344" spans="3:11" customFormat="1" x14ac:dyDescent="0.25">
      <c r="C1344" s="18"/>
      <c r="D1344" s="4"/>
      <c r="E1344" s="4"/>
      <c r="F1344" s="4"/>
      <c r="G1344" s="18"/>
      <c r="I1344" s="18"/>
      <c r="K1344" s="18"/>
    </row>
    <row r="1345" spans="3:11" customFormat="1" x14ac:dyDescent="0.25">
      <c r="C1345" s="18"/>
      <c r="D1345" s="4"/>
      <c r="E1345" s="4"/>
      <c r="F1345" s="4"/>
      <c r="G1345" s="18"/>
      <c r="I1345" s="18"/>
      <c r="K1345" s="18"/>
    </row>
    <row r="1346" spans="3:11" customFormat="1" x14ac:dyDescent="0.25">
      <c r="C1346" s="18"/>
      <c r="D1346" s="4"/>
      <c r="E1346" s="4"/>
      <c r="F1346" s="4"/>
      <c r="G1346" s="18"/>
      <c r="I1346" s="18"/>
      <c r="K1346" s="18"/>
    </row>
  </sheetData>
  <mergeCells count="3">
    <mergeCell ref="B1:O1"/>
    <mergeCell ref="P1:W1"/>
    <mergeCell ref="X1:A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Authors</dc:creator>
  <cp:lastModifiedBy>ZinZin</cp:lastModifiedBy>
  <dcterms:created xsi:type="dcterms:W3CDTF">2021-04-09T10:10:28Z</dcterms:created>
  <dcterms:modified xsi:type="dcterms:W3CDTF">2021-10-24T22:31:17Z</dcterms:modified>
</cp:coreProperties>
</file>